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S:\Воронко\!! Welcomе-кредит\САЙТ документы\30.06.2025 ставка\ИП\ИП НКЛ без карты\"/>
    </mc:Choice>
  </mc:AlternateContent>
  <bookViews>
    <workbookView xWindow="0" yWindow="0" windowWidth="24750" windowHeight="13740"/>
  </bookViews>
  <sheets>
    <sheet name="Заявление ИП" sheetId="1" r:id="rId1"/>
    <sheet name="Справочник" sheetId="2" state="hidden" r:id="rId2"/>
  </sheets>
  <definedNames>
    <definedName name="_xlnm._FilterDatabase" localSheetId="0" hidden="1">'Заявление ИП'!$A$29:$AT$30</definedName>
    <definedName name="anscount" hidden="1">2</definedName>
    <definedName name="Currency">Справочник!#REF!</definedName>
    <definedName name="Finish">'Заявление ИП'!#REF!</definedName>
    <definedName name="Form">Справочник!#REF!</definedName>
    <definedName name="limcount" hidden="1">2</definedName>
    <definedName name="sencount" hidden="1">4</definedName>
    <definedName name="Srok">Справочник!#REF!</definedName>
    <definedName name="Start">'Заявление ИП'!#REF!</definedName>
    <definedName name="Tcel">Справочник!#REF!</definedName>
    <definedName name="Workers">Справочник!#REF!</definedName>
    <definedName name="YesNo">Справочник!#REF!</definedName>
    <definedName name="Десятки">#REF!</definedName>
    <definedName name="Единицы">#REF!</definedName>
    <definedName name="ЕдиницыТ">#REF!</definedName>
    <definedName name="_xlnm.Print_Area" localSheetId="0">'Заявление ИП'!$A$1:$U$112</definedName>
    <definedName name="Сотни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2" i="1" l="1"/>
  <c r="L37" i="1"/>
  <c r="K47" i="1" l="1"/>
  <c r="H75" i="1" l="1"/>
  <c r="G79" i="1" l="1"/>
  <c r="G85" i="1"/>
  <c r="G81" i="1"/>
  <c r="G78" i="1"/>
  <c r="G84" i="1"/>
  <c r="G80" i="1"/>
  <c r="G87" i="1"/>
  <c r="G83" i="1"/>
  <c r="G86" i="1"/>
  <c r="G82" i="1"/>
  <c r="L98" i="1"/>
  <c r="G88" i="1" l="1"/>
  <c r="L100" i="1"/>
  <c r="L99" i="1"/>
  <c r="A94" i="1"/>
</calcChain>
</file>

<file path=xl/sharedStrings.xml><?xml version="1.0" encoding="utf-8"?>
<sst xmlns="http://schemas.openxmlformats.org/spreadsheetml/2006/main" count="150" uniqueCount="127">
  <si>
    <t>от</t>
  </si>
  <si>
    <r>
      <t>Фамилия, имя, отчество (</t>
    </r>
    <r>
      <rPr>
        <sz val="8"/>
        <rFont val="Arial"/>
        <family val="2"/>
        <charset val="204"/>
      </rPr>
      <t>при наличии</t>
    </r>
    <r>
      <rPr>
        <sz val="10"/>
        <rFont val="Arial"/>
        <family val="2"/>
        <charset val="204"/>
      </rPr>
      <t>) 
индивидуального предпринимателя</t>
    </r>
  </si>
  <si>
    <t>УНП</t>
  </si>
  <si>
    <t>Наличие военного билета / отсрочки от воинской обязанности (для мужчин призывного возраста - до 27 лет)</t>
  </si>
  <si>
    <t>Дата окончания отсрочки от воинской обязанности / дата переосвидетельствования</t>
  </si>
  <si>
    <t>1. Цель кредита:</t>
  </si>
  <si>
    <t>Финансирование текущей деятельности</t>
  </si>
  <si>
    <t xml:space="preserve">2. Форма предоставления: </t>
  </si>
  <si>
    <t xml:space="preserve">3. Валюта кредита: </t>
  </si>
  <si>
    <t>Белорусские рубли</t>
  </si>
  <si>
    <t>5. Срок полного погашения кредита:</t>
  </si>
  <si>
    <t>6. Процентная ставка:</t>
  </si>
  <si>
    <t>7. Выдача кредита производится в срок:</t>
  </si>
  <si>
    <t xml:space="preserve">8. Порядок погашения кредита: </t>
  </si>
  <si>
    <t>9. Ежеквартальные поступления на текущие (расчетные) счета в эквиваленте в белорусских рублях в ОАО "Сбер Банк":</t>
  </si>
  <si>
    <t>Нет</t>
  </si>
  <si>
    <t>Да</t>
  </si>
  <si>
    <t>На основании Кредитного договора от __.___.______ № __________  открыты счета:</t>
  </si>
  <si>
    <t xml:space="preserve">Выдача кредита в рамках Кредитного договора производится по __.___.20__г. </t>
  </si>
  <si>
    <t>Срок полного погашения кредита:   __.___.20___г.</t>
  </si>
  <si>
    <t>Индивидуальный предприниматель</t>
  </si>
  <si>
    <t>наименование Кредитополучателя</t>
  </si>
  <si>
    <t>в ОАО "Сбер Банк"</t>
  </si>
  <si>
    <t>№п/п</t>
  </si>
  <si>
    <t>Условие</t>
  </si>
  <si>
    <t>Содержание условия</t>
  </si>
  <si>
    <t>Сумма кредита (максимальный размер (лимит) общей суммы кредита и (или) предельный размер единовременной задолженности по кредиту), валюта</t>
  </si>
  <si>
    <t>Срок и порядок предоставления кредита, способы предоставления, в том числе без взимания вознаграждения</t>
  </si>
  <si>
    <t>Срок и порядок возврата (погашения) кредита (количество, размер и периодичность (сроки) платежей по кредитному договору или порядок определения этих платежей)</t>
  </si>
  <si>
    <t>Возможность и условия досрочного возврата (погашения) кредита</t>
  </si>
  <si>
    <t>Способы возврата (погашения) кредита, в том числе
способ осуществления платежей кредитополучателем по кредитному договору без взимания вознаграждения</t>
  </si>
  <si>
    <t>Обязанность заявителя (кредитополучателя) заключить иные договоры</t>
  </si>
  <si>
    <t>Цели, на которые кредит может быть использован</t>
  </si>
  <si>
    <t>Иные условия предоставления и возврата (погашения) кредита, а также уплаты процентов за пользование им</t>
  </si>
  <si>
    <t>Военный билет</t>
  </si>
  <si>
    <t>Отсрочка от призыва</t>
  </si>
  <si>
    <t xml:space="preserve"> Информация о Кредитополучателе</t>
  </si>
  <si>
    <t xml:space="preserve"> Существенные условия кредита </t>
  </si>
  <si>
    <t>Не позднее 12 месяцев cо дня заключения кредитного договора</t>
  </si>
  <si>
    <t>Даю согласие на ксерокопирование, сканирование, изготовление копий на электронных носителях документов, удостоверяющих личность, иных документов (их копий или изображений).</t>
  </si>
  <si>
    <t>для учета операций по погашению задолженности Кредитодателем по кредиту, процентам и прочим платежам, предусмотренных Договором – 3819 (в формате IBAN) _____________________________________.</t>
  </si>
  <si>
    <t xml:space="preserve">для учета операций по предоставлению Кредитодателем денежных средств в соответствии с Договором - 2 (в формате IBAN)  __________________________________;          </t>
  </si>
  <si>
    <t>Не применимо.</t>
  </si>
  <si>
    <t>Отсутствуют.</t>
  </si>
  <si>
    <t>На основании Условий предоставления кредита «WELCOME-Кредит» (далее - Условия), размещенных на официальном сайте ОАО "Сбер Банк" (www.sber-bank.by) прошу заключить кредитный договор на финансирование текущей деятельности</t>
  </si>
  <si>
    <t>Даю согласие о возможности использования аналога собственноручной подписи Кредитополучателя путем её факсимильного воспроизведения с помощью средств механического или иного копирования, электронной цифровой подписи (далее - ЭЦП), CMC-подписи или другой аналог собственноручной подписи, обеспечивающий идентификацию Кредитополучателя при обмене посредством СДБО документами и (или) иной информацией, необходимой для заключения Кредитного договора.</t>
  </si>
  <si>
    <t>Подтверждаю, что являюсь лицом, уполномоченным на проставление ЭЦП либо СМС-подписи на настоящем Заявлении и на заключение Кредитного договора с ОАО "Сбер Банк".</t>
  </si>
  <si>
    <t>Разрешается.</t>
  </si>
  <si>
    <t>Финансирование текущей деятельности.</t>
  </si>
  <si>
    <t xml:space="preserve">Погашение кредита и уплата процентов производится платежным поручением Кредитополучателя, платежным ордером Кредитодателя,  иными способами, предусмотренными законодательством Республики Беларусь.  Погашение кредита и уплата начисленных по нему процентов осуществляется Кредитополучателем в белорусских рублях.
Погашение кредита (его части) и уплата начисленных по нему процентов может осуществляться третьими лицами (в том числе за счет бюджетных средств), если это не противоречит законодательству Республики Беларусь.
</t>
  </si>
  <si>
    <t xml:space="preserve">№ Заявления </t>
  </si>
  <si>
    <t>Погашение кредита производится в сумме, указанной в графике погашения кредита (Приложение 2 к настоящему Заявлению) ежемесячно равными долями не позднее последнего рабочего дня месяца, начиная с месяца, следующего за месяцем окончания периода предоставления кредита, последний платеж - не позднее дня окончания Кредитного договора</t>
  </si>
  <si>
    <t>Невозобновляемая кредитная линия</t>
  </si>
  <si>
    <t>Заявление на предоставление кредита "WELCOME-Кредит" для индивидуального предпринимателя (для невозобновляемой кредитной линии)</t>
  </si>
  <si>
    <t xml:space="preserve">Приложение №1 к Заявлению на предоставление кредита "WELCOME-Кредит" для индивидуального предпринимателя (для НКЛ) </t>
  </si>
  <si>
    <t xml:space="preserve">Приложение 8
к Спецификации предоставления кредитного продукта «WELCOME-Кредит» </t>
  </si>
  <si>
    <t>Приложение №3 к Заявлению на предоставление кредита "WELCOME-Кредит" для индивидуального предпринимателя (для НКЛ) - Информация об условиях кредитования ИП</t>
  </si>
  <si>
    <t>График погашения кредита</t>
  </si>
  <si>
    <t>Сумма кредита</t>
  </si>
  <si>
    <t>белорусских рублей</t>
  </si>
  <si>
    <t>№ п/п</t>
  </si>
  <si>
    <t>Сумма погашения</t>
  </si>
  <si>
    <t>Валюта погашения</t>
  </si>
  <si>
    <t>Приложение №2 к Заявлению на предоставление кредита "WELCOME-Кредит" для индивидуального предпринимателя (для НКЛ)</t>
  </si>
  <si>
    <r>
      <t xml:space="preserve">Разрешения / Подтверждения </t>
    </r>
    <r>
      <rPr>
        <sz val="10"/>
        <rFont val="Arial"/>
        <family val="2"/>
        <charset val="204"/>
      </rPr>
      <t>(проставить отметку)</t>
    </r>
  </si>
  <si>
    <t>Осведомлен, что детализированная информация о предмете Кредитного договора, о правах и обязанностях Сторон, о порядке предоставления и погашения  кредита, о процентной ставке, установленной по Кредитному договору, об ответственности за неисполнение (ненадлежащее исполнение) обязательств по Кредитному договору , о порядке разрешения споров, об основаниях и порядке досрочного взыскания  кредита, о порядке изменения Кредитного договора, а также прочие условия  определены в настоящем Заявлении и в Условиях предоставления кредита  "WELCOME-Кредит". Осведомлен, что Условия размещены ОАО "Сбер Банк" в открытом доступе на официальном сайте ОАО "Сбер Банк" в сети Интернет (www.sber-bank.by). Кредитополучатель ознакомлен с Условиями  при подписании настоящего Заявления  на предоставление  кредита, согласен с ними и обязуется их соблюдать. По письменному заявлению Кредитополучателя Условия могут быть предоставлены ему на бумажном носителе для ознакомления с ними.</t>
  </si>
  <si>
    <t>Подтверждаю, что номер мобильного устройства, указанный в Заявлении о подключении / отключении услуги (сервиса) подписания (подтверждения) сеансовыми паролями документов в электронном виде, оформленном согласно Условиям открытия и обслуживания счетов юридических лиц и индивидуальных предпринимателей в ОАО "Сбер Банк" от 19.05.2014 № 01-07/149, принадлежит мне и является на дату заполнения настоящего Заявления корректным и актуальным.</t>
  </si>
  <si>
    <t>Подтверждаю, что мне известно об уголовной ответственности по ст. 237 Уголовного кодекса Республики Беларусь за предоставление кредитору (Банку) заведомо ложных сведений.</t>
  </si>
  <si>
    <t xml:space="preserve">Не позднее 1 месяца со дня заключения кредитного договора. Предоставление кредита производится в безналичном порядке на текущий (расчетный) счет Клиента, открытый в Банке, в т.ч. с использованием корпоративной карты;
на текущие (расчетные) счета третьих лиц в оплату расчетных документов, предоставленных клиентом; на счет, открытый в Банке / ином банке для последующего зачисления на счета работников.
</t>
  </si>
  <si>
    <t xml:space="preserve">Основной вид деятельности (ОКЭД) </t>
  </si>
  <si>
    <t>Даю согласие на предоставление мне сообщений информационного  характера со стороны ОАО "Сбер Банк".</t>
  </si>
  <si>
    <t>4. Для невозобновляемой кредитной линии (далее - НКЛ) -  предельный размер единовременной задолженности в сумме:</t>
  </si>
  <si>
    <t>Способы обеспечения исполнения обязательств по кредитному договору и обязательные требования к такому обеспечению</t>
  </si>
  <si>
    <t>Ответственность кредитополучателя за неисполнение (ненадлежащее исполнение) в срок денежных обязательств по возврату (погашению) кредита и (или) уплате процентов за пользование им, размер неустойки (штрафа, пени) или порядок их определения</t>
  </si>
  <si>
    <t>Ответственность кредитополучателя за неисполнение (ненадлежащее исполнение) иных обязательств, вытекающих из  кредитного договора, размер неустойки (штрафа, пени) или порядок их определения</t>
  </si>
  <si>
    <t xml:space="preserve">Согласно подпунктам 14.3 и 14.4 пункта 14 Условий предоставления кредитного продукта «WELCOMЕ-Кредит» (микрокредит) </t>
  </si>
  <si>
    <t>Стоимость дополнительных платных услуг, предусмотренных кредитным договором, предоставляемых банком, НКФО и (или) третьими лицами, а также согласие заявителя (кредитополучателя) на получение таких услуг</t>
  </si>
  <si>
    <t>Обеспечить, начиная с квартала, следующего за кварталом предоставления кредита (части кредита), ежеквартальные поступления денежных средств на текущие счета, открытые у Кредитодателя в размере, указанном в пункте 9 Заявления (рублевый эквивалент поступлений денежных средств в иностранной валюте определяется по курсу Национального Банка Республики Беларусь на дату зачисления иностранной валюты на текущий (расчетный) счет, открытый у Кредитодателя). Допустимое отклонение - до 5 (пяти) процентных пунктов.</t>
  </si>
  <si>
    <t>Даю согласие ОАО "Сбер Банк" на проверку в любое время всех сведений, содержащихся в Завлении и предоставленных документах для получения кредита, передачи ОАО "Сбер Банк" ПАО Сбербанк и иным членам Группы Сбербанк, дочерним и зависимым организациям ОАО "Сбер Банк" всех имеющихся на момент предоставления Заявления сведений, а также дополнительно предоставляемых в дальнейшем сведений и документов, в том числе составляющих банковскую тайну, за  исключением персональных данных индивидуального предпринимателя, предоставление которых осуществляется в ПАО Сбербанк, дочерние и зависимые организации ОАО «Сбер  Банк» с соблюдением законодательства о защите персональных данных. Мне известно, что за представление ложных и сознательно искаженных сведений я несу ответственность в соответствии с законодательством Республики Беларусь.</t>
  </si>
  <si>
    <t>Подтверждаю, что проинформирован о хранении копий и оригиналов предоставленных документов, даже в случае, если кредит не будет предоставлен.</t>
  </si>
  <si>
    <t>Даю согласие ОАО «Сбер Банк» на предоставление им сведений, составляющих банковскую тайну Кредитополучателя, на следующих условиях:
состав передаваемой информации: сведения о кредитном договоре, в том числе номере и дате кредитного договора, сумме кредита, процентной ставке за пользование кредитом, а также иная информация, связанная с исполнением кредитного договора; 
перечень лиц, которым может передаваться информация: аутсорсинговые организации, осуществляющие разработку, модификацию, настройку, техническую поддержку (сопровождение) программных комплексов (средств) ОАО «Сбер Банк» (полный перечень размещен на сайте www.sber-bank.by в разделе «Информация о Банке – защита персональных данных»);
цель использования информации: осуществление разработки, модификации, настройки, технической поддержки (сопровождения) программных комплексов (средств) ОАО «Сбер Банк»;
период, в течение которого может передаваться информация: на период действия заключенного между Кредитополучателем и ОАО «Сбер Банк» кредитного договора;
способ предоставления: в электронном виде с использованием защищенных каналов связи.
Кредитополучатель уведомлен о том, что:
он вправе отказаться от дачи вышеуказанного согласия, а также отозвать данное согласие.</t>
  </si>
  <si>
    <t>одна тысяча</t>
  </si>
  <si>
    <t>две тысячи</t>
  </si>
  <si>
    <t>три тысячи</t>
  </si>
  <si>
    <t>четыре тысячи</t>
  </si>
  <si>
    <t>пять тысяч</t>
  </si>
  <si>
    <t>__.__.2025</t>
  </si>
  <si>
    <t xml:space="preserve">1. При нарушении сроков погашения основного долга по кредиту неустойку в размере 50 (пятьдесят процентов) от размера процентной ставки по кредиту, определенной пунктом 6 Заявления, начисленную за каждый день просрочки на сумму просроченной задолженности по основному долгу, с округлением до двух знаков после запятой по математическим правилам округления.  
Срок уплаты неустойки за нарушение сроков погашения кредита аналогичны сроку уплаты процентов за пользование кредитом, установленным пунктом 6 Заявления
</t>
  </si>
  <si>
    <t>* заполняется при запрашиваемой сумме кредита свыше 1 000,00 BYN</t>
  </si>
  <si>
    <t>Семейное положение</t>
  </si>
  <si>
    <t>Должность</t>
  </si>
  <si>
    <t>стаж работы</t>
  </si>
  <si>
    <t>до 3 месяцев</t>
  </si>
  <si>
    <t>от 3 месяцев до 6 месяцев</t>
  </si>
  <si>
    <t>от 6 месяцев до 1 года</t>
  </si>
  <si>
    <t>от 1 до 3 лет</t>
  </si>
  <si>
    <t>от 3 до 5 лет</t>
  </si>
  <si>
    <t>от 5 до 10 лет</t>
  </si>
  <si>
    <t>от 10 до 20 лет</t>
  </si>
  <si>
    <t>более 20 лет</t>
  </si>
  <si>
    <t>численность работающих</t>
  </si>
  <si>
    <t>до 10 человек</t>
  </si>
  <si>
    <t>от 11 до 30 человек</t>
  </si>
  <si>
    <t>от 31 до 50 человек</t>
  </si>
  <si>
    <t>от 51 до 100 человек</t>
  </si>
  <si>
    <t>свыше 100 человек</t>
  </si>
  <si>
    <t>холост</t>
  </si>
  <si>
    <t>не замужем</t>
  </si>
  <si>
    <t>вдовец</t>
  </si>
  <si>
    <t>вдова</t>
  </si>
  <si>
    <t>в разводе</t>
  </si>
  <si>
    <t>женат</t>
  </si>
  <si>
    <t>замужем</t>
  </si>
  <si>
    <t>Среднемесячные доходы за последние 6 месяцев, руб</t>
  </si>
  <si>
    <t>Место работы</t>
  </si>
  <si>
    <t>Стаж работы</t>
  </si>
  <si>
    <t>Количество сотрудников</t>
  </si>
  <si>
    <t>*заполняется в случае осуществления иной деятельности, отличной от предпринимательской</t>
  </si>
  <si>
    <t xml:space="preserve">Сумма процентов за весь срок пользования кредитом (на дату предоставления информации) </t>
  </si>
  <si>
    <t>Размер процентов за пользование кредитом, порядок определения их размера (с применением фиксированной либо переменной годовой процентной ставки), сроки уплаты процентов</t>
  </si>
  <si>
    <t>132,40 BYN</t>
  </si>
  <si>
    <t>264,80 BYN</t>
  </si>
  <si>
    <t>397,20 BYN</t>
  </si>
  <si>
    <t>529,60 BYN</t>
  </si>
  <si>
    <t>662,00 BYN</t>
  </si>
  <si>
    <t xml:space="preserve">Процентная ставка по кредиту является переменной и ее величина устанавливается в размере, определенном как ставка рефинансирования Национального банка Республики Беларусь (по тексту Кредитного договора – базовый показатель), увеличенная на 3,49 (Три целых сорок девять сотых) процентных пункта (по тексту Кредитного договора - фиксированный показатель), что на дату заключения Кредитного договора составляет 13,24 (Тринадцать целых двадцать четыре сотых) процентов годовых.  </t>
  </si>
  <si>
    <t>Процентная ставка по кредиту является переменной и ее величина устанавливается в размере, определенном как ставка рефинансирования Национального банка Республики Беларусь (по тексту Кредитного договора – базовый показатель), увеличенная на 3,49 (Три целых сорок девять сотых) процентных пункта (по тексту Кредитного договора - фиксированный показатель), что на дату заключения Кредитного договора составляет 13,24 (Тринадцать целых двадцать четыре сотых) процентов годовых.  Срок уплаты процентов -  20 числа месяца, следующего за месяцем начисления процентов, а также в день полного погашения кредита.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</si>
</sst>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gradientFill degree="45">
        <stop position="0">
          <color rgb="FFB5EF67"/>
        </stop>
        <stop position="1">
          <color rgb="FF91CCE7"/>
        </stop>
      </gradient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medium">
        <color rgb="FF00B0F0"/>
      </left>
      <right style="medium">
        <color rgb="FF00B0F0"/>
      </right>
      <top/>
      <bottom/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2">
    <xf numFmtId="0" fontId="0" fillId="0" borderId="0" xfId="0"/>
    <xf numFmtId="0" fontId="2" fillId="3" borderId="0" xfId="0" applyFont="1" applyFill="1"/>
    <xf numFmtId="49" fontId="4" fillId="0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8" fillId="0" borderId="0" xfId="1" applyFont="1" applyFill="1" applyAlignment="1">
      <alignment vertical="center" wrapText="1"/>
    </xf>
    <xf numFmtId="0" fontId="8" fillId="5" borderId="0" xfId="1" applyFont="1" applyFill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top"/>
    </xf>
    <xf numFmtId="0" fontId="7" fillId="3" borderId="0" xfId="0" applyFont="1" applyFill="1"/>
    <xf numFmtId="0" fontId="7" fillId="3" borderId="0" xfId="0" applyFont="1" applyFill="1" applyBorder="1"/>
    <xf numFmtId="0" fontId="3" fillId="3" borderId="0" xfId="0" applyFont="1" applyFill="1"/>
    <xf numFmtId="0" fontId="12" fillId="3" borderId="0" xfId="0" applyFont="1" applyFill="1"/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left" vertical="top"/>
    </xf>
    <xf numFmtId="0" fontId="2" fillId="3" borderId="0" xfId="0" applyFont="1" applyFill="1" applyAlignment="1">
      <alignment vertical="top"/>
    </xf>
    <xf numFmtId="0" fontId="10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10" fillId="3" borderId="0" xfId="0" applyFont="1" applyFill="1"/>
    <xf numFmtId="0" fontId="8" fillId="3" borderId="0" xfId="0" applyFont="1" applyFill="1"/>
    <xf numFmtId="0" fontId="11" fillId="3" borderId="0" xfId="0" applyFont="1" applyFill="1"/>
    <xf numFmtId="0" fontId="14" fillId="3" borderId="0" xfId="0" applyFont="1" applyFill="1"/>
    <xf numFmtId="0" fontId="3" fillId="3" borderId="0" xfId="0" applyFont="1" applyFill="1" applyBorder="1" applyAlignment="1">
      <alignment horizontal="center"/>
    </xf>
    <xf numFmtId="4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/>
    <xf numFmtId="0" fontId="16" fillId="3" borderId="0" xfId="0" applyFont="1" applyFill="1" applyBorder="1" applyAlignment="1"/>
    <xf numFmtId="49" fontId="4" fillId="8" borderId="0" xfId="0" applyNumberFormat="1" applyFont="1" applyFill="1" applyAlignment="1">
      <alignment horizontal="center" vertical="center" wrapText="1"/>
    </xf>
    <xf numFmtId="49" fontId="11" fillId="8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/>
    <xf numFmtId="0" fontId="2" fillId="3" borderId="0" xfId="0" applyFont="1" applyFill="1" applyAlignment="1">
      <alignment vertical="center"/>
    </xf>
    <xf numFmtId="0" fontId="18" fillId="7" borderId="0" xfId="0" applyFont="1" applyFill="1" applyAlignment="1">
      <alignment horizontal="left" vertical="center"/>
    </xf>
    <xf numFmtId="0" fontId="20" fillId="0" borderId="0" xfId="0" applyFont="1"/>
    <xf numFmtId="0" fontId="8" fillId="3" borderId="0" xfId="0" applyFont="1" applyFill="1" applyBorder="1" applyAlignment="1" applyProtection="1">
      <alignment vertical="center" wrapText="1"/>
      <protection locked="0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18" fillId="3" borderId="1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18" fillId="3" borderId="19" xfId="0" applyFont="1" applyFill="1" applyBorder="1" applyAlignment="1">
      <alignment vertical="center" wrapText="1"/>
    </xf>
    <xf numFmtId="4" fontId="0" fillId="0" borderId="0" xfId="0" applyNumberFormat="1"/>
    <xf numFmtId="0" fontId="3" fillId="3" borderId="26" xfId="0" applyFont="1" applyFill="1" applyBorder="1" applyAlignment="1">
      <alignment horizontal="left" vertical="top"/>
    </xf>
    <xf numFmtId="0" fontId="3" fillId="3" borderId="25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9" borderId="0" xfId="0" applyFont="1" applyFill="1" applyBorder="1" applyAlignment="1" applyProtection="1">
      <alignment horizontal="left" vertical="center" wrapText="1"/>
      <protection locked="0"/>
    </xf>
    <xf numFmtId="0" fontId="8" fillId="9" borderId="13" xfId="0" applyFont="1" applyFill="1" applyBorder="1" applyAlignment="1" applyProtection="1">
      <alignment horizontal="left" vertical="center" wrapText="1"/>
      <protection locked="0"/>
    </xf>
    <xf numFmtId="0" fontId="8" fillId="9" borderId="14" xfId="0" applyFont="1" applyFill="1" applyBorder="1" applyAlignment="1" applyProtection="1">
      <alignment horizontal="left" vertical="center" wrapText="1"/>
      <protection locked="0"/>
    </xf>
    <xf numFmtId="0" fontId="18" fillId="0" borderId="20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8" fillId="9" borderId="0" xfId="0" applyFont="1" applyFill="1" applyBorder="1" applyAlignment="1">
      <alignment horizontal="left" vertical="center" wrapText="1"/>
    </xf>
    <xf numFmtId="0" fontId="8" fillId="9" borderId="11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8" fillId="9" borderId="8" xfId="0" applyFont="1" applyFill="1" applyBorder="1" applyAlignment="1" applyProtection="1">
      <alignment horizontal="left" vertical="center" wrapText="1"/>
      <protection locked="0"/>
    </xf>
    <xf numFmtId="0" fontId="8" fillId="9" borderId="9" xfId="0" applyFont="1" applyFill="1" applyBorder="1" applyAlignment="1" applyProtection="1">
      <alignment horizontal="left" vertical="center" wrapText="1"/>
      <protection locked="0"/>
    </xf>
    <xf numFmtId="0" fontId="8" fillId="9" borderId="11" xfId="0" applyFont="1" applyFill="1" applyBorder="1" applyAlignment="1" applyProtection="1">
      <alignment horizontal="left" vertical="center" wrapText="1"/>
      <protection locked="0"/>
    </xf>
    <xf numFmtId="0" fontId="8" fillId="3" borderId="1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14" fontId="8" fillId="7" borderId="13" xfId="0" applyNumberFormat="1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top" wrapText="1"/>
    </xf>
    <xf numFmtId="0" fontId="3" fillId="0" borderId="0" xfId="0" applyFont="1" applyAlignment="1">
      <alignment vertical="top"/>
    </xf>
    <xf numFmtId="49" fontId="15" fillId="4" borderId="0" xfId="0" applyNumberFormat="1" applyFont="1" applyFill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8" fillId="5" borderId="0" xfId="1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top" wrapText="1"/>
    </xf>
    <xf numFmtId="0" fontId="2" fillId="3" borderId="0" xfId="0" applyFont="1" applyFill="1" applyAlignment="1">
      <alignment vertical="center"/>
    </xf>
    <xf numFmtId="0" fontId="8" fillId="7" borderId="0" xfId="0" applyFont="1" applyFill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/>
    <xf numFmtId="0" fontId="3" fillId="0" borderId="5" xfId="0" applyFont="1" applyBorder="1" applyAlignment="1"/>
    <xf numFmtId="0" fontId="3" fillId="3" borderId="5" xfId="0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9" fontId="11" fillId="4" borderId="0" xfId="0" applyNumberFormat="1" applyFont="1" applyFill="1" applyAlignment="1">
      <alignment horizontal="center" vertical="center" wrapText="1"/>
    </xf>
    <xf numFmtId="0" fontId="8" fillId="7" borderId="13" xfId="0" applyFont="1" applyFill="1" applyBorder="1" applyAlignment="1" applyProtection="1">
      <alignment horizontal="center" vertical="center" wrapText="1"/>
      <protection locked="0"/>
    </xf>
    <xf numFmtId="0" fontId="8" fillId="6" borderId="12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vertical="top" wrapText="1"/>
    </xf>
    <xf numFmtId="0" fontId="11" fillId="3" borderId="15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4" fontId="11" fillId="3" borderId="16" xfId="0" applyNumberFormat="1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center" vertical="center"/>
    </xf>
    <xf numFmtId="0" fontId="11" fillId="3" borderId="16" xfId="0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3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3" borderId="5" xfId="0" applyFont="1" applyFill="1" applyBorder="1" applyAlignment="1">
      <alignment horizontal="center" shrinkToFit="1"/>
    </xf>
    <xf numFmtId="0" fontId="11" fillId="0" borderId="5" xfId="0" applyFont="1" applyBorder="1" applyAlignment="1">
      <alignment horizontal="center" shrinkToFit="1"/>
    </xf>
    <xf numFmtId="0" fontId="11" fillId="0" borderId="5" xfId="0" applyFont="1" applyBorder="1" applyAlignment="1">
      <alignment horizontal="center"/>
    </xf>
    <xf numFmtId="0" fontId="3" fillId="3" borderId="23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center"/>
    </xf>
    <xf numFmtId="4" fontId="19" fillId="3" borderId="2" xfId="0" applyNumberFormat="1" applyFont="1" applyFill="1" applyBorder="1" applyAlignment="1">
      <alignment horizontal="center"/>
    </xf>
    <xf numFmtId="4" fontId="19" fillId="3" borderId="3" xfId="0" applyNumberFormat="1" applyFont="1" applyFill="1" applyBorder="1" applyAlignment="1">
      <alignment horizontal="center"/>
    </xf>
    <xf numFmtId="4" fontId="19" fillId="0" borderId="3" xfId="0" applyNumberFormat="1" applyFont="1" applyBorder="1" applyAlignment="1">
      <alignment horizontal="center"/>
    </xf>
    <xf numFmtId="4" fontId="19" fillId="0" borderId="4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4" fontId="3" fillId="3" borderId="2" xfId="0" applyNumberFormat="1" applyFont="1" applyFill="1" applyBorder="1" applyAlignment="1">
      <alignment horizontal="center" vertical="top" wrapText="1"/>
    </xf>
    <xf numFmtId="4" fontId="3" fillId="3" borderId="3" xfId="0" applyNumberFormat="1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0" fontId="3" fillId="3" borderId="21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2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4</xdr:col>
      <xdr:colOff>274880</xdr:colOff>
      <xdr:row>1</xdr:row>
      <xdr:rowOff>20679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60960"/>
          <a:ext cx="1686485" cy="36453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51</xdr:row>
          <xdr:rowOff>1581150</xdr:rowOff>
        </xdr:from>
        <xdr:to>
          <xdr:col>1</xdr:col>
          <xdr:colOff>0</xdr:colOff>
          <xdr:row>52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104775</xdr:colOff>
          <xdr:row>44</xdr:row>
          <xdr:rowOff>1000125</xdr:rowOff>
        </xdr:from>
        <xdr:to>
          <xdr:col>0</xdr:col>
          <xdr:colOff>419100</xdr:colOff>
          <xdr:row>44</xdr:row>
          <xdr:rowOff>1257300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114300</xdr:colOff>
          <xdr:row>51</xdr:row>
          <xdr:rowOff>19050</xdr:rowOff>
        </xdr:from>
        <xdr:to>
          <xdr:col>1</xdr:col>
          <xdr:colOff>0</xdr:colOff>
          <xdr:row>51</xdr:row>
          <xdr:rowOff>276225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133350</xdr:colOff>
          <xdr:row>54</xdr:row>
          <xdr:rowOff>66675</xdr:rowOff>
        </xdr:from>
        <xdr:to>
          <xdr:col>1</xdr:col>
          <xdr:colOff>19050</xdr:colOff>
          <xdr:row>54</xdr:row>
          <xdr:rowOff>333375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142875</xdr:colOff>
          <xdr:row>53</xdr:row>
          <xdr:rowOff>57150</xdr:rowOff>
        </xdr:from>
        <xdr:to>
          <xdr:col>0</xdr:col>
          <xdr:colOff>400050</xdr:colOff>
          <xdr:row>53</xdr:row>
          <xdr:rowOff>285750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142875</xdr:colOff>
          <xdr:row>55</xdr:row>
          <xdr:rowOff>38100</xdr:rowOff>
        </xdr:from>
        <xdr:to>
          <xdr:col>1</xdr:col>
          <xdr:colOff>28575</xdr:colOff>
          <xdr:row>55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133350</xdr:colOff>
          <xdr:row>56</xdr:row>
          <xdr:rowOff>9525</xdr:rowOff>
        </xdr:from>
        <xdr:to>
          <xdr:col>1</xdr:col>
          <xdr:colOff>19050</xdr:colOff>
          <xdr:row>56</xdr:row>
          <xdr:rowOff>276225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152400</xdr:colOff>
          <xdr:row>58</xdr:row>
          <xdr:rowOff>57150</xdr:rowOff>
        </xdr:from>
        <xdr:to>
          <xdr:col>1</xdr:col>
          <xdr:colOff>38100</xdr:colOff>
          <xdr:row>58</xdr:row>
          <xdr:rowOff>314325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142875</xdr:colOff>
          <xdr:row>56</xdr:row>
          <xdr:rowOff>390525</xdr:rowOff>
        </xdr:from>
        <xdr:to>
          <xdr:col>1</xdr:col>
          <xdr:colOff>28575</xdr:colOff>
          <xdr:row>57</xdr:row>
          <xdr:rowOff>257175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152400</xdr:colOff>
          <xdr:row>59</xdr:row>
          <xdr:rowOff>57150</xdr:rowOff>
        </xdr:from>
        <xdr:to>
          <xdr:col>1</xdr:col>
          <xdr:colOff>38100</xdr:colOff>
          <xdr:row>59</xdr:row>
          <xdr:rowOff>314325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114300</xdr:colOff>
          <xdr:row>49</xdr:row>
          <xdr:rowOff>47625</xdr:rowOff>
        </xdr:from>
        <xdr:to>
          <xdr:col>1</xdr:col>
          <xdr:colOff>0</xdr:colOff>
          <xdr:row>50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XFC112"/>
  <sheetViews>
    <sheetView tabSelected="1" view="pageBreakPreview" zoomScale="70" zoomScaleNormal="130" zoomScaleSheetLayoutView="70" workbookViewId="0">
      <selection activeCell="L101" sqref="L101:U101"/>
    </sheetView>
  </sheetViews>
  <sheetFormatPr defaultColWidth="0" defaultRowHeight="15" x14ac:dyDescent="0.25"/>
  <cols>
    <col min="1" max="1" width="6.42578125" style="1" customWidth="1"/>
    <col min="2" max="7" width="5.140625" style="1" customWidth="1"/>
    <col min="8" max="8" width="6.5703125" style="1" customWidth="1"/>
    <col min="9" max="10" width="5.140625" style="1" customWidth="1"/>
    <col min="11" max="11" width="7.85546875" style="1" customWidth="1"/>
    <col min="12" max="16" width="5.140625" style="1" customWidth="1"/>
    <col min="17" max="17" width="6.5703125" style="1" customWidth="1"/>
    <col min="18" max="20" width="5.140625" style="1" customWidth="1"/>
    <col min="21" max="21" width="6.85546875" style="1" customWidth="1"/>
    <col min="22" max="16383" width="9.140625" style="1" hidden="1"/>
    <col min="16384" max="16384" width="3.42578125" style="1" hidden="1" customWidth="1"/>
  </cols>
  <sheetData>
    <row r="1" spans="1:21" ht="32.25" customHeight="1" x14ac:dyDescent="0.25">
      <c r="O1" s="99"/>
      <c r="P1" s="100"/>
      <c r="Q1" s="100"/>
      <c r="R1" s="100"/>
      <c r="S1" s="100"/>
      <c r="T1" s="100"/>
    </row>
    <row r="2" spans="1:21" ht="87" customHeight="1" x14ac:dyDescent="0.25">
      <c r="O2" s="99" t="s">
        <v>55</v>
      </c>
      <c r="P2" s="100"/>
      <c r="Q2" s="100"/>
      <c r="R2" s="100"/>
      <c r="S2" s="100"/>
      <c r="T2" s="100"/>
    </row>
    <row r="3" spans="1:21" s="16" customFormat="1" ht="39.950000000000003" customHeight="1" x14ac:dyDescent="0.25">
      <c r="A3" s="101" t="s">
        <v>53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2"/>
    </row>
    <row r="4" spans="1:21" s="16" customFormat="1" ht="15.95" customHeight="1" x14ac:dyDescent="0.25">
      <c r="A4" s="17"/>
      <c r="I4" s="104" t="s">
        <v>50</v>
      </c>
      <c r="J4" s="104"/>
      <c r="K4" s="104"/>
      <c r="L4" s="105">
        <v>1</v>
      </c>
      <c r="M4" s="105"/>
      <c r="N4" s="105"/>
      <c r="O4" s="3" t="s">
        <v>0</v>
      </c>
      <c r="P4" s="102" t="s">
        <v>86</v>
      </c>
      <c r="Q4" s="102"/>
      <c r="R4" s="102"/>
      <c r="S4" s="102"/>
      <c r="T4" s="102"/>
    </row>
    <row r="5" spans="1:21" s="5" customFormat="1" ht="48" customHeight="1" x14ac:dyDescent="0.25">
      <c r="A5" s="103" t="s">
        <v>44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4"/>
    </row>
    <row r="6" spans="1:21" s="16" customFormat="1" ht="20.100000000000001" customHeight="1" x14ac:dyDescent="0.25">
      <c r="A6" s="66" t="s">
        <v>36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1" s="16" customFormat="1" ht="5.0999999999999996" customHeight="1" thickBot="1" x14ac:dyDescent="0.3"/>
    <row r="8" spans="1:21" s="18" customFormat="1" ht="32.1" customHeight="1" x14ac:dyDescent="0.25">
      <c r="A8" s="91" t="s">
        <v>1</v>
      </c>
      <c r="B8" s="92"/>
      <c r="C8" s="92"/>
      <c r="D8" s="92"/>
      <c r="E8" s="92"/>
      <c r="F8" s="92"/>
      <c r="G8" s="92"/>
      <c r="H8" s="92"/>
      <c r="I8" s="92"/>
      <c r="J8" s="92"/>
      <c r="K8" s="93"/>
      <c r="L8" s="93"/>
      <c r="M8" s="93"/>
      <c r="N8" s="93"/>
      <c r="O8" s="93"/>
      <c r="P8" s="93"/>
      <c r="Q8" s="93"/>
      <c r="R8" s="93"/>
      <c r="S8" s="93"/>
      <c r="T8" s="94"/>
    </row>
    <row r="9" spans="1:21" s="18" customFormat="1" ht="4.9000000000000004" customHeight="1" x14ac:dyDescent="0.25">
      <c r="A9" s="67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6"/>
    </row>
    <row r="10" spans="1:21" s="18" customFormat="1" ht="15.95" customHeight="1" x14ac:dyDescent="0.25">
      <c r="A10" s="63" t="s">
        <v>2</v>
      </c>
      <c r="B10" s="58"/>
      <c r="C10" s="58"/>
      <c r="D10" s="58"/>
      <c r="E10" s="58"/>
      <c r="F10" s="58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97"/>
      <c r="R10" s="97"/>
      <c r="S10" s="97"/>
      <c r="T10" s="98"/>
    </row>
    <row r="11" spans="1:21" s="15" customFormat="1" ht="5.0999999999999996" customHeight="1" x14ac:dyDescent="0.25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9"/>
      <c r="U11" s="62"/>
    </row>
    <row r="12" spans="1:21" s="15" customFormat="1" ht="48" customHeight="1" x14ac:dyDescent="0.25">
      <c r="A12" s="63" t="s">
        <v>69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64"/>
      <c r="N12" s="64"/>
      <c r="O12" s="64"/>
      <c r="P12" s="64"/>
      <c r="Q12" s="64"/>
      <c r="R12" s="64"/>
      <c r="S12" s="64"/>
      <c r="T12" s="65"/>
      <c r="U12" s="62"/>
    </row>
    <row r="13" spans="1:21" s="15" customFormat="1" ht="5.0999999999999996" customHeight="1" x14ac:dyDescent="0.25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5"/>
      <c r="U13" s="18"/>
    </row>
    <row r="14" spans="1:21" s="15" customFormat="1" ht="62.25" customHeight="1" thickBot="1" x14ac:dyDescent="0.3">
      <c r="A14" s="124" t="s">
        <v>3</v>
      </c>
      <c r="B14" s="86"/>
      <c r="C14" s="86"/>
      <c r="D14" s="86"/>
      <c r="E14" s="86"/>
      <c r="F14" s="86"/>
      <c r="G14" s="86"/>
      <c r="H14" s="86"/>
      <c r="I14" s="123" t="s">
        <v>35</v>
      </c>
      <c r="J14" s="123"/>
      <c r="K14" s="123"/>
      <c r="L14" s="123"/>
      <c r="M14" s="86" t="s">
        <v>4</v>
      </c>
      <c r="N14" s="87"/>
      <c r="O14" s="87"/>
      <c r="P14" s="87"/>
      <c r="Q14" s="87"/>
      <c r="R14" s="88"/>
      <c r="S14" s="89"/>
      <c r="T14" s="90"/>
      <c r="U14" s="18"/>
    </row>
    <row r="15" spans="1:21" s="15" customFormat="1" ht="27.75" customHeight="1" thickBot="1" x14ac:dyDescent="0.3">
      <c r="A15" s="73" t="s">
        <v>88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44"/>
    </row>
    <row r="16" spans="1:21" s="15" customFormat="1" ht="17.25" customHeight="1" x14ac:dyDescent="0.25">
      <c r="A16" s="92" t="s">
        <v>113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80"/>
      <c r="M16" s="80"/>
      <c r="N16" s="80"/>
      <c r="O16" s="80"/>
      <c r="P16" s="80"/>
      <c r="Q16" s="80"/>
      <c r="R16" s="80"/>
      <c r="S16" s="80"/>
      <c r="T16" s="81"/>
      <c r="U16" s="43"/>
    </row>
    <row r="17" spans="1:21" s="15" customFormat="1" ht="14.25" customHeight="1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5"/>
      <c r="M17" s="45"/>
      <c r="N17" s="45"/>
      <c r="O17" s="45"/>
      <c r="P17" s="45"/>
      <c r="Q17" s="45"/>
      <c r="R17" s="45"/>
      <c r="S17" s="45"/>
      <c r="T17" s="45"/>
      <c r="U17" s="51"/>
    </row>
    <row r="18" spans="1:21" s="15" customFormat="1" ht="14.25" customHeight="1" x14ac:dyDescent="0.25">
      <c r="A18" s="58" t="s">
        <v>89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76" t="s">
        <v>108</v>
      </c>
      <c r="M18" s="76"/>
      <c r="N18" s="76"/>
      <c r="O18" s="76"/>
      <c r="P18" s="76"/>
      <c r="Q18" s="76"/>
      <c r="R18" s="76"/>
      <c r="S18" s="76"/>
      <c r="T18" s="77"/>
      <c r="U18" s="49"/>
    </row>
    <row r="19" spans="1:21" s="15" customFormat="1" ht="25.5" customHeight="1" x14ac:dyDescent="0.25">
      <c r="A19" s="125" t="s">
        <v>117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6"/>
      <c r="U19" s="49"/>
    </row>
    <row r="20" spans="1:21" s="15" customFormat="1" ht="18" customHeight="1" x14ac:dyDescent="0.25">
      <c r="A20" s="58" t="s">
        <v>114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70"/>
      <c r="M20" s="70"/>
      <c r="N20" s="70"/>
      <c r="O20" s="70"/>
      <c r="P20" s="70"/>
      <c r="Q20" s="70"/>
      <c r="R20" s="70"/>
      <c r="S20" s="70"/>
      <c r="T20" s="70"/>
      <c r="U20" s="43"/>
    </row>
    <row r="21" spans="1:21" s="45" customFormat="1" ht="11.25" customHeight="1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U21" s="49"/>
    </row>
    <row r="22" spans="1:21" s="15" customFormat="1" ht="18" customHeight="1" x14ac:dyDescent="0.25">
      <c r="A22" s="58" t="s">
        <v>90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70"/>
      <c r="M22" s="70"/>
      <c r="N22" s="70"/>
      <c r="O22" s="70"/>
      <c r="P22" s="70"/>
      <c r="Q22" s="70"/>
      <c r="R22" s="70"/>
      <c r="S22" s="70"/>
      <c r="T22" s="82"/>
      <c r="U22" s="42"/>
    </row>
    <row r="23" spans="1:21" s="15" customFormat="1" ht="13.5" customHeight="1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7"/>
      <c r="M23" s="47"/>
      <c r="N23" s="47"/>
      <c r="O23" s="47"/>
      <c r="P23" s="47"/>
      <c r="Q23" s="47"/>
      <c r="R23" s="47"/>
      <c r="S23" s="47"/>
      <c r="T23" s="50"/>
      <c r="U23" s="46"/>
    </row>
    <row r="24" spans="1:21" s="15" customFormat="1" ht="15.75" customHeight="1" x14ac:dyDescent="0.25">
      <c r="A24" s="58" t="s">
        <v>115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70"/>
      <c r="M24" s="70"/>
      <c r="N24" s="70"/>
      <c r="O24" s="70"/>
      <c r="P24" s="70"/>
      <c r="Q24" s="70"/>
      <c r="R24" s="70"/>
      <c r="S24" s="70"/>
      <c r="T24" s="70"/>
      <c r="U24" s="43"/>
    </row>
    <row r="25" spans="1:21" s="15" customFormat="1" ht="12" customHeigh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50"/>
      <c r="U25" s="47"/>
    </row>
    <row r="26" spans="1:21" s="15" customFormat="1" ht="15.75" customHeight="1" thickBot="1" x14ac:dyDescent="0.3">
      <c r="A26" s="86" t="s">
        <v>116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71"/>
      <c r="M26" s="71"/>
      <c r="N26" s="71"/>
      <c r="O26" s="71"/>
      <c r="P26" s="71"/>
      <c r="Q26" s="71"/>
      <c r="R26" s="71"/>
      <c r="S26" s="71"/>
      <c r="T26" s="72"/>
      <c r="U26" s="43"/>
    </row>
    <row r="27" spans="1:21" s="15" customFormat="1" ht="12.75" customHeight="1" x14ac:dyDescent="0.2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</row>
    <row r="28" spans="1:21" s="15" customFormat="1" ht="14.25" customHeight="1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</row>
    <row r="29" spans="1:21" s="19" customFormat="1" ht="20.100000000000001" customHeight="1" x14ac:dyDescent="0.25">
      <c r="A29" s="66" t="s">
        <v>37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</row>
    <row r="30" spans="1:21" s="16" customFormat="1" ht="5.0999999999999996" customHeight="1" x14ac:dyDescent="0.25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</row>
    <row r="31" spans="1:21" s="16" customFormat="1" ht="16.149999999999999" customHeight="1" x14ac:dyDescent="0.25">
      <c r="A31" s="112" t="s">
        <v>5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1" t="s">
        <v>6</v>
      </c>
      <c r="L31" s="111"/>
      <c r="M31" s="111"/>
      <c r="N31" s="111"/>
      <c r="O31" s="111"/>
      <c r="P31" s="111"/>
      <c r="Q31" s="111"/>
      <c r="R31" s="111"/>
      <c r="S31" s="111"/>
      <c r="T31" s="111"/>
    </row>
    <row r="32" spans="1:21" s="16" customFormat="1" ht="5.0999999999999996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0" s="16" customFormat="1" ht="13.15" customHeight="1" x14ac:dyDescent="0.25">
      <c r="A33" s="112" t="s">
        <v>7</v>
      </c>
      <c r="B33" s="112"/>
      <c r="C33" s="112"/>
      <c r="D33" s="112"/>
      <c r="E33" s="112"/>
      <c r="F33" s="112"/>
      <c r="G33" s="112"/>
      <c r="H33" s="112"/>
      <c r="I33" s="112"/>
      <c r="J33" s="112"/>
      <c r="K33" s="61" t="s">
        <v>52</v>
      </c>
      <c r="L33" s="61"/>
      <c r="M33" s="61"/>
      <c r="N33" s="61"/>
      <c r="O33" s="61"/>
      <c r="P33" s="61"/>
      <c r="Q33" s="61"/>
      <c r="R33" s="61"/>
      <c r="S33" s="61"/>
      <c r="T33" s="61"/>
    </row>
    <row r="34" spans="1:20" s="16" customFormat="1" ht="5.0999999999999996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s="16" customFormat="1" x14ac:dyDescent="0.25">
      <c r="A35" s="112" t="s">
        <v>8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1" t="s">
        <v>9</v>
      </c>
      <c r="L35" s="111"/>
      <c r="M35" s="111"/>
      <c r="N35" s="111"/>
      <c r="O35" s="111"/>
      <c r="P35" s="111"/>
      <c r="Q35" s="111"/>
      <c r="R35" s="111"/>
      <c r="S35" s="111"/>
      <c r="T35" s="111"/>
    </row>
    <row r="36" spans="1:20" s="16" customFormat="1" ht="5.0999999999999996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s="16" customFormat="1" ht="48" customHeight="1" x14ac:dyDescent="0.25">
      <c r="A37" s="60" t="s">
        <v>71</v>
      </c>
      <c r="B37" s="60"/>
      <c r="C37" s="60"/>
      <c r="D37" s="60"/>
      <c r="E37" s="60"/>
      <c r="F37" s="60"/>
      <c r="G37" s="60"/>
      <c r="H37" s="60"/>
      <c r="I37" s="60"/>
      <c r="J37" s="60"/>
      <c r="K37" s="40">
        <v>4000</v>
      </c>
      <c r="L37" s="74" t="str">
        <f>IF(K37=Справочник!A10,Справочник!B10,IF(K37=Справочник!A11,Справочник!B11,IF(K37=Справочник!A12,Справочник!B12,IF(K37=Справочник!A13,Справочник!B13,IF(K37=Справочник!A14,Справочник!B14,)))))</f>
        <v>четыре тысячи</v>
      </c>
      <c r="M37" s="75"/>
      <c r="N37" s="75"/>
      <c r="O37" s="75"/>
      <c r="P37" s="75"/>
      <c r="Q37" s="75"/>
      <c r="R37" s="75"/>
      <c r="S37" s="75"/>
      <c r="T37" s="75"/>
    </row>
    <row r="38" spans="1:20" s="16" customFormat="1" ht="5.0999999999999996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s="16" customFormat="1" ht="32.1" customHeight="1" x14ac:dyDescent="0.25">
      <c r="A39" s="60" t="s">
        <v>10</v>
      </c>
      <c r="B39" s="60"/>
      <c r="C39" s="60"/>
      <c r="D39" s="60"/>
      <c r="E39" s="60"/>
      <c r="F39" s="60"/>
      <c r="G39" s="60"/>
      <c r="H39" s="60"/>
      <c r="I39" s="60"/>
      <c r="J39" s="60"/>
      <c r="K39" s="61" t="s">
        <v>38</v>
      </c>
      <c r="L39" s="61"/>
      <c r="M39" s="61"/>
      <c r="N39" s="61"/>
      <c r="O39" s="61"/>
      <c r="P39" s="61"/>
      <c r="Q39" s="61"/>
      <c r="R39" s="61"/>
      <c r="S39" s="61"/>
      <c r="T39" s="61"/>
    </row>
    <row r="40" spans="1:20" s="16" customFormat="1" ht="5.0999999999999996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s="16" customFormat="1" ht="144" customHeight="1" x14ac:dyDescent="0.25">
      <c r="A41" s="112" t="s">
        <v>11</v>
      </c>
      <c r="B41" s="112"/>
      <c r="C41" s="112"/>
      <c r="D41" s="112"/>
      <c r="E41" s="112"/>
      <c r="F41" s="112"/>
      <c r="G41" s="112"/>
      <c r="H41" s="112"/>
      <c r="I41" s="112"/>
      <c r="J41" s="112"/>
      <c r="K41" s="61" t="s">
        <v>125</v>
      </c>
      <c r="L41" s="61"/>
      <c r="M41" s="61"/>
      <c r="N41" s="61"/>
      <c r="O41" s="61"/>
      <c r="P41" s="61"/>
      <c r="Q41" s="61"/>
      <c r="R41" s="61"/>
      <c r="S41" s="61"/>
      <c r="T41" s="61"/>
    </row>
    <row r="42" spans="1:20" s="16" customFormat="1" ht="5.0999999999999996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s="16" customFormat="1" ht="141" customHeight="1" x14ac:dyDescent="0.25">
      <c r="A43" s="60" t="s">
        <v>12</v>
      </c>
      <c r="B43" s="60"/>
      <c r="C43" s="60"/>
      <c r="D43" s="60"/>
      <c r="E43" s="60"/>
      <c r="F43" s="60"/>
      <c r="G43" s="60"/>
      <c r="H43" s="60"/>
      <c r="I43" s="60"/>
      <c r="J43" s="60"/>
      <c r="K43" s="61" t="s">
        <v>68</v>
      </c>
      <c r="L43" s="61"/>
      <c r="M43" s="61"/>
      <c r="N43" s="61"/>
      <c r="O43" s="61"/>
      <c r="P43" s="61"/>
      <c r="Q43" s="61"/>
      <c r="R43" s="61"/>
      <c r="S43" s="61"/>
      <c r="T43" s="61"/>
    </row>
    <row r="44" spans="1:20" s="16" customFormat="1" ht="5.0999999999999996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s="16" customFormat="1" ht="111.95" customHeight="1" x14ac:dyDescent="0.25">
      <c r="A45" s="58" t="s">
        <v>13</v>
      </c>
      <c r="B45" s="58"/>
      <c r="C45" s="58"/>
      <c r="D45" s="58"/>
      <c r="E45" s="58"/>
      <c r="F45" s="58"/>
      <c r="G45" s="58"/>
      <c r="H45" s="58"/>
      <c r="I45" s="58"/>
      <c r="J45" s="58"/>
      <c r="K45" s="59" t="s">
        <v>51</v>
      </c>
      <c r="L45" s="59"/>
      <c r="M45" s="59"/>
      <c r="N45" s="59"/>
      <c r="O45" s="59"/>
      <c r="P45" s="59"/>
      <c r="Q45" s="59"/>
      <c r="R45" s="59"/>
      <c r="S45" s="59"/>
      <c r="T45" s="59"/>
    </row>
    <row r="46" spans="1:20" s="16" customFormat="1" ht="5.0999999999999996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s="16" customFormat="1" ht="48" customHeight="1" x14ac:dyDescent="0.25">
      <c r="A47" s="60" t="s">
        <v>14</v>
      </c>
      <c r="B47" s="60"/>
      <c r="C47" s="60"/>
      <c r="D47" s="60"/>
      <c r="E47" s="60"/>
      <c r="F47" s="60"/>
      <c r="G47" s="60"/>
      <c r="H47" s="60"/>
      <c r="I47" s="60"/>
      <c r="J47" s="60"/>
      <c r="K47" s="61">
        <f>K37/4</f>
        <v>1000</v>
      </c>
      <c r="L47" s="61"/>
      <c r="M47" s="61"/>
      <c r="N47" s="61"/>
      <c r="O47" s="61"/>
      <c r="P47" s="61"/>
      <c r="Q47" s="61"/>
      <c r="R47" s="61"/>
      <c r="S47" s="61"/>
      <c r="T47" s="61"/>
    </row>
    <row r="48" spans="1:20" s="16" customFormat="1" ht="9.9499999999999993" customHeight="1" x14ac:dyDescent="0.25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</row>
    <row r="49" spans="1:21" s="16" customFormat="1" ht="20.100000000000001" customHeight="1" x14ac:dyDescent="0.25">
      <c r="A49" s="66" t="s">
        <v>64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</row>
    <row r="50" spans="1:21" s="16" customFormat="1" ht="5.0999999999999996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1" s="16" customFormat="1" ht="159.75" customHeight="1" x14ac:dyDescent="0.25">
      <c r="A51" s="22"/>
      <c r="B51" s="114" t="s">
        <v>65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</row>
    <row r="52" spans="1:21" s="16" customFormat="1" ht="127.5" customHeight="1" x14ac:dyDescent="0.25">
      <c r="A52" s="19"/>
      <c r="B52" s="78" t="s">
        <v>78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</row>
    <row r="53" spans="1:21" s="16" customFormat="1" ht="32.1" customHeight="1" x14ac:dyDescent="0.25">
      <c r="A53" s="19"/>
      <c r="B53" s="78" t="s">
        <v>39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</row>
    <row r="54" spans="1:21" s="16" customFormat="1" ht="32.1" customHeight="1" x14ac:dyDescent="0.25">
      <c r="A54" s="19"/>
      <c r="B54" s="78" t="s">
        <v>70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</row>
    <row r="55" spans="1:21" s="16" customFormat="1" ht="80.099999999999994" customHeight="1" x14ac:dyDescent="0.25">
      <c r="A55" s="19"/>
      <c r="B55" s="78" t="s">
        <v>45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</row>
    <row r="56" spans="1:21" s="16" customFormat="1" ht="32.1" customHeight="1" x14ac:dyDescent="0.25">
      <c r="A56" s="6"/>
      <c r="B56" s="78" t="s">
        <v>46</v>
      </c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</row>
    <row r="57" spans="1:21" s="23" customFormat="1" ht="32.1" customHeight="1" x14ac:dyDescent="0.25">
      <c r="A57" s="6"/>
      <c r="B57" s="55" t="s">
        <v>67</v>
      </c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7"/>
    </row>
    <row r="58" spans="1:21" s="39" customFormat="1" ht="32.1" customHeight="1" x14ac:dyDescent="0.25">
      <c r="A58" s="6"/>
      <c r="B58" s="55" t="s">
        <v>79</v>
      </c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7"/>
    </row>
    <row r="59" spans="1:21" s="39" customFormat="1" ht="220.5" customHeight="1" x14ac:dyDescent="0.25">
      <c r="A59" s="6"/>
      <c r="B59" s="55" t="s">
        <v>80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7"/>
    </row>
    <row r="60" spans="1:21" s="16" customFormat="1" ht="80.099999999999994" customHeight="1" x14ac:dyDescent="0.25">
      <c r="A60" s="6"/>
      <c r="B60" s="78" t="s">
        <v>66</v>
      </c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</row>
    <row r="61" spans="1:21" ht="9.9499999999999993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1" ht="39.950000000000003" customHeight="1" x14ac:dyDescent="0.25">
      <c r="A62" s="122" t="s">
        <v>54</v>
      </c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7"/>
    </row>
    <row r="63" spans="1:21" ht="5.0999999999999996" customHeight="1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5"/>
    </row>
    <row r="64" spans="1:21" ht="15" customHeight="1" x14ac:dyDescent="0.25">
      <c r="A64" s="7" t="s">
        <v>17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36.75" customHeight="1" x14ac:dyDescent="0.25">
      <c r="A65" s="128" t="s">
        <v>41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</row>
    <row r="66" spans="1:21" ht="36.75" customHeight="1" x14ac:dyDescent="0.25">
      <c r="A66" s="128" t="s">
        <v>40</v>
      </c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</row>
    <row r="67" spans="1:21" x14ac:dyDescent="0.25">
      <c r="A67" s="7" t="s">
        <v>18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1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5">
      <c r="A69" s="7" t="s">
        <v>19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5.0999999999999996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9.9499999999999993" customHeight="1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</row>
    <row r="72" spans="1:21" ht="39.950000000000003" customHeight="1" x14ac:dyDescent="0.25">
      <c r="A72" s="122" t="s">
        <v>63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</row>
    <row r="73" spans="1:21" ht="5.0999999999999996" customHeight="1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</row>
    <row r="74" spans="1:21" ht="15" customHeight="1" thickBot="1" x14ac:dyDescent="0.3">
      <c r="A74" s="26"/>
      <c r="B74" s="25"/>
      <c r="C74" s="25"/>
      <c r="D74" s="10"/>
      <c r="E74" s="10"/>
      <c r="F74" s="27" t="s">
        <v>57</v>
      </c>
      <c r="G74" s="27"/>
      <c r="H74" s="27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28"/>
      <c r="T74" s="28"/>
    </row>
    <row r="75" spans="1:21" ht="39.950000000000003" customHeight="1" thickBot="1" x14ac:dyDescent="0.3">
      <c r="A75" s="24"/>
      <c r="B75" s="25"/>
      <c r="C75" s="25"/>
      <c r="D75" s="129" t="s">
        <v>58</v>
      </c>
      <c r="E75" s="130"/>
      <c r="F75" s="130"/>
      <c r="G75" s="36"/>
      <c r="H75" s="131">
        <f>K37</f>
        <v>4000</v>
      </c>
      <c r="I75" s="132"/>
      <c r="J75" s="132"/>
      <c r="K75" s="132"/>
      <c r="L75" s="132"/>
      <c r="M75" s="132"/>
      <c r="N75" s="132"/>
      <c r="O75" s="133" t="s">
        <v>59</v>
      </c>
      <c r="P75" s="134"/>
      <c r="Q75" s="134"/>
      <c r="R75" s="135"/>
      <c r="S75" s="28"/>
      <c r="T75" s="28"/>
    </row>
    <row r="76" spans="1:21" ht="15" customHeight="1" x14ac:dyDescent="0.25">
      <c r="A76" s="25"/>
      <c r="B76" s="25"/>
      <c r="C76" s="25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28"/>
      <c r="T76" s="28"/>
    </row>
    <row r="77" spans="1:21" ht="15" customHeight="1" x14ac:dyDescent="0.25">
      <c r="A77" s="25"/>
      <c r="B77" s="25"/>
      <c r="C77" s="25"/>
      <c r="D77" s="136" t="s">
        <v>60</v>
      </c>
      <c r="E77" s="137"/>
      <c r="F77" s="137"/>
      <c r="G77" s="138" t="s">
        <v>61</v>
      </c>
      <c r="H77" s="139"/>
      <c r="I77" s="139"/>
      <c r="J77" s="139"/>
      <c r="K77" s="140"/>
      <c r="L77" s="140"/>
      <c r="M77" s="140"/>
      <c r="N77" s="140"/>
      <c r="O77" s="115" t="s">
        <v>62</v>
      </c>
      <c r="P77" s="116"/>
      <c r="Q77" s="116"/>
      <c r="R77" s="116"/>
      <c r="S77" s="28"/>
      <c r="T77" s="28"/>
    </row>
    <row r="78" spans="1:21" ht="15" customHeight="1" x14ac:dyDescent="0.25">
      <c r="A78" s="25"/>
      <c r="B78" s="25"/>
      <c r="C78" s="25"/>
      <c r="D78" s="117">
        <v>1</v>
      </c>
      <c r="E78" s="116"/>
      <c r="F78" s="116"/>
      <c r="G78" s="118">
        <f>ROUND($H$75/11,2)</f>
        <v>363.64</v>
      </c>
      <c r="H78" s="119"/>
      <c r="I78" s="119"/>
      <c r="J78" s="119"/>
      <c r="K78" s="120"/>
      <c r="L78" s="120"/>
      <c r="M78" s="120"/>
      <c r="N78" s="121"/>
      <c r="O78" s="115" t="s">
        <v>59</v>
      </c>
      <c r="P78" s="116"/>
      <c r="Q78" s="116"/>
      <c r="R78" s="116"/>
      <c r="S78" s="28"/>
      <c r="T78" s="28"/>
    </row>
    <row r="79" spans="1:21" ht="15" customHeight="1" x14ac:dyDescent="0.25">
      <c r="A79" s="25"/>
      <c r="B79" s="25"/>
      <c r="C79" s="25"/>
      <c r="D79" s="117">
        <v>2</v>
      </c>
      <c r="E79" s="116"/>
      <c r="F79" s="116"/>
      <c r="G79" s="118">
        <f t="shared" ref="G79:G87" si="0">ROUND($H$75/11,2)</f>
        <v>363.64</v>
      </c>
      <c r="H79" s="119"/>
      <c r="I79" s="119"/>
      <c r="J79" s="119"/>
      <c r="K79" s="120"/>
      <c r="L79" s="120"/>
      <c r="M79" s="120"/>
      <c r="N79" s="121"/>
      <c r="O79" s="115" t="s">
        <v>59</v>
      </c>
      <c r="P79" s="116"/>
      <c r="Q79" s="116"/>
      <c r="R79" s="116"/>
      <c r="S79" s="28"/>
      <c r="T79" s="28"/>
    </row>
    <row r="80" spans="1:21" ht="15" customHeight="1" x14ac:dyDescent="0.25">
      <c r="A80" s="25"/>
      <c r="B80" s="25"/>
      <c r="C80" s="25"/>
      <c r="D80" s="117">
        <v>3</v>
      </c>
      <c r="E80" s="116"/>
      <c r="F80" s="116"/>
      <c r="G80" s="118">
        <f t="shared" si="0"/>
        <v>363.64</v>
      </c>
      <c r="H80" s="119"/>
      <c r="I80" s="119"/>
      <c r="J80" s="119"/>
      <c r="K80" s="120"/>
      <c r="L80" s="120"/>
      <c r="M80" s="120"/>
      <c r="N80" s="121"/>
      <c r="O80" s="115" t="s">
        <v>59</v>
      </c>
      <c r="P80" s="116"/>
      <c r="Q80" s="116"/>
      <c r="R80" s="116"/>
      <c r="S80" s="28"/>
      <c r="T80" s="28"/>
    </row>
    <row r="81" spans="1:21" ht="15" customHeight="1" x14ac:dyDescent="0.25">
      <c r="A81" s="25"/>
      <c r="B81" s="25"/>
      <c r="C81" s="25"/>
      <c r="D81" s="117">
        <v>4</v>
      </c>
      <c r="E81" s="116"/>
      <c r="F81" s="116"/>
      <c r="G81" s="118">
        <f t="shared" si="0"/>
        <v>363.64</v>
      </c>
      <c r="H81" s="119"/>
      <c r="I81" s="119"/>
      <c r="J81" s="119"/>
      <c r="K81" s="120"/>
      <c r="L81" s="120"/>
      <c r="M81" s="120"/>
      <c r="N81" s="121"/>
      <c r="O81" s="115" t="s">
        <v>59</v>
      </c>
      <c r="P81" s="116"/>
      <c r="Q81" s="116"/>
      <c r="R81" s="116"/>
      <c r="S81" s="28"/>
      <c r="T81" s="28"/>
    </row>
    <row r="82" spans="1:21" ht="15" customHeight="1" x14ac:dyDescent="0.25">
      <c r="A82" s="25"/>
      <c r="B82" s="25"/>
      <c r="C82" s="25"/>
      <c r="D82" s="117">
        <v>5</v>
      </c>
      <c r="E82" s="116"/>
      <c r="F82" s="116"/>
      <c r="G82" s="118">
        <f t="shared" si="0"/>
        <v>363.64</v>
      </c>
      <c r="H82" s="119"/>
      <c r="I82" s="119"/>
      <c r="J82" s="119"/>
      <c r="K82" s="120"/>
      <c r="L82" s="120"/>
      <c r="M82" s="120"/>
      <c r="N82" s="121"/>
      <c r="O82" s="115" t="s">
        <v>59</v>
      </c>
      <c r="P82" s="116"/>
      <c r="Q82" s="116"/>
      <c r="R82" s="116"/>
      <c r="S82" s="28"/>
      <c r="T82" s="28"/>
    </row>
    <row r="83" spans="1:21" ht="15" customHeight="1" x14ac:dyDescent="0.25">
      <c r="A83" s="25"/>
      <c r="B83" s="25"/>
      <c r="C83" s="25"/>
      <c r="D83" s="117">
        <v>6</v>
      </c>
      <c r="E83" s="116"/>
      <c r="F83" s="116"/>
      <c r="G83" s="118">
        <f t="shared" si="0"/>
        <v>363.64</v>
      </c>
      <c r="H83" s="119"/>
      <c r="I83" s="119"/>
      <c r="J83" s="119"/>
      <c r="K83" s="120"/>
      <c r="L83" s="120"/>
      <c r="M83" s="120"/>
      <c r="N83" s="121"/>
      <c r="O83" s="115" t="s">
        <v>59</v>
      </c>
      <c r="P83" s="116"/>
      <c r="Q83" s="116"/>
      <c r="R83" s="116"/>
      <c r="S83" s="28"/>
      <c r="T83" s="28"/>
    </row>
    <row r="84" spans="1:21" ht="15" customHeight="1" x14ac:dyDescent="0.25">
      <c r="A84" s="25"/>
      <c r="B84" s="25"/>
      <c r="C84" s="25"/>
      <c r="D84" s="117">
        <v>7</v>
      </c>
      <c r="E84" s="116"/>
      <c r="F84" s="116"/>
      <c r="G84" s="118">
        <f t="shared" si="0"/>
        <v>363.64</v>
      </c>
      <c r="H84" s="119"/>
      <c r="I84" s="119"/>
      <c r="J84" s="119"/>
      <c r="K84" s="120"/>
      <c r="L84" s="120"/>
      <c r="M84" s="120"/>
      <c r="N84" s="121"/>
      <c r="O84" s="115" t="s">
        <v>59</v>
      </c>
      <c r="P84" s="116"/>
      <c r="Q84" s="116"/>
      <c r="R84" s="116"/>
      <c r="S84" s="28"/>
      <c r="T84" s="28"/>
    </row>
    <row r="85" spans="1:21" ht="15" customHeight="1" x14ac:dyDescent="0.25">
      <c r="A85" s="25"/>
      <c r="B85" s="25"/>
      <c r="C85" s="25"/>
      <c r="D85" s="117">
        <v>8</v>
      </c>
      <c r="E85" s="116"/>
      <c r="F85" s="116"/>
      <c r="G85" s="118">
        <f t="shared" si="0"/>
        <v>363.64</v>
      </c>
      <c r="H85" s="119"/>
      <c r="I85" s="119"/>
      <c r="J85" s="119"/>
      <c r="K85" s="120"/>
      <c r="L85" s="120"/>
      <c r="M85" s="120"/>
      <c r="N85" s="121"/>
      <c r="O85" s="115" t="s">
        <v>59</v>
      </c>
      <c r="P85" s="116"/>
      <c r="Q85" s="116"/>
      <c r="R85" s="116"/>
      <c r="S85" s="28"/>
      <c r="T85" s="28"/>
    </row>
    <row r="86" spans="1:21" ht="15" customHeight="1" x14ac:dyDescent="0.25">
      <c r="A86" s="25"/>
      <c r="B86" s="25"/>
      <c r="C86" s="25"/>
      <c r="D86" s="117">
        <v>9</v>
      </c>
      <c r="E86" s="116"/>
      <c r="F86" s="116"/>
      <c r="G86" s="118">
        <f t="shared" si="0"/>
        <v>363.64</v>
      </c>
      <c r="H86" s="119"/>
      <c r="I86" s="119"/>
      <c r="J86" s="119"/>
      <c r="K86" s="120"/>
      <c r="L86" s="120"/>
      <c r="M86" s="120"/>
      <c r="N86" s="121"/>
      <c r="O86" s="115" t="s">
        <v>59</v>
      </c>
      <c r="P86" s="116"/>
      <c r="Q86" s="116"/>
      <c r="R86" s="116"/>
      <c r="S86" s="28"/>
      <c r="T86" s="28"/>
    </row>
    <row r="87" spans="1:21" ht="15" customHeight="1" x14ac:dyDescent="0.25">
      <c r="A87" s="25"/>
      <c r="B87" s="25"/>
      <c r="C87" s="25"/>
      <c r="D87" s="117">
        <v>10</v>
      </c>
      <c r="E87" s="116"/>
      <c r="F87" s="116"/>
      <c r="G87" s="118">
        <f t="shared" si="0"/>
        <v>363.64</v>
      </c>
      <c r="H87" s="119"/>
      <c r="I87" s="119"/>
      <c r="J87" s="119"/>
      <c r="K87" s="120"/>
      <c r="L87" s="120"/>
      <c r="M87" s="120"/>
      <c r="N87" s="121"/>
      <c r="O87" s="115" t="s">
        <v>59</v>
      </c>
      <c r="P87" s="116"/>
      <c r="Q87" s="116"/>
      <c r="R87" s="116"/>
      <c r="S87" s="28"/>
      <c r="T87" s="28"/>
    </row>
    <row r="88" spans="1:21" ht="15" customHeight="1" x14ac:dyDescent="0.25">
      <c r="A88" s="25"/>
      <c r="B88" s="25"/>
      <c r="C88" s="25"/>
      <c r="D88" s="117">
        <v>11</v>
      </c>
      <c r="E88" s="116"/>
      <c r="F88" s="116"/>
      <c r="G88" s="146">
        <f>H75-SUM(G78:N87)</f>
        <v>363.60000000000082</v>
      </c>
      <c r="H88" s="147"/>
      <c r="I88" s="147"/>
      <c r="J88" s="147"/>
      <c r="K88" s="148"/>
      <c r="L88" s="148"/>
      <c r="M88" s="148"/>
      <c r="N88" s="149"/>
      <c r="O88" s="115" t="s">
        <v>59</v>
      </c>
      <c r="P88" s="116"/>
      <c r="Q88" s="116"/>
      <c r="R88" s="116"/>
      <c r="S88" s="28"/>
      <c r="T88" s="28"/>
    </row>
    <row r="89" spans="1:21" ht="5.0999999999999996" customHeight="1" x14ac:dyDescent="0.25">
      <c r="A89" s="25"/>
      <c r="B89" s="25"/>
      <c r="C89" s="25"/>
      <c r="D89" s="29"/>
      <c r="E89" s="32"/>
      <c r="F89" s="32"/>
      <c r="G89" s="30"/>
      <c r="H89" s="30"/>
      <c r="I89" s="30"/>
      <c r="J89" s="30"/>
      <c r="K89" s="30"/>
      <c r="L89" s="30"/>
      <c r="M89" s="30"/>
      <c r="N89" s="30"/>
      <c r="O89" s="31"/>
      <c r="P89" s="32"/>
      <c r="Q89" s="32"/>
      <c r="R89" s="32"/>
      <c r="S89" s="28"/>
      <c r="T89" s="28"/>
    </row>
    <row r="90" spans="1:21" ht="9.9499999999999993" customHeight="1" x14ac:dyDescent="0.25">
      <c r="A90" s="8"/>
      <c r="B90" s="8"/>
      <c r="C90" s="8"/>
      <c r="D90" s="8"/>
      <c r="E90" s="8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1" ht="39.950000000000003" customHeight="1" x14ac:dyDescent="0.25">
      <c r="A91" s="122" t="s">
        <v>56</v>
      </c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7"/>
    </row>
    <row r="92" spans="1:21" ht="6.75" customHeight="1" x14ac:dyDescent="0.25">
      <c r="A92" s="150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</row>
    <row r="93" spans="1:21" ht="15.75" x14ac:dyDescent="0.25">
      <c r="A93" s="151" t="s">
        <v>20</v>
      </c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</row>
    <row r="94" spans="1:21" ht="15.75" customHeight="1" x14ac:dyDescent="0.25">
      <c r="A94" s="144">
        <f>K8</f>
        <v>0</v>
      </c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</row>
    <row r="95" spans="1:21" x14ac:dyDescent="0.25">
      <c r="A95" s="145" t="s">
        <v>21</v>
      </c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</row>
    <row r="96" spans="1:21" ht="15.75" x14ac:dyDescent="0.25">
      <c r="J96" s="10" t="s">
        <v>22</v>
      </c>
      <c r="K96" s="10"/>
      <c r="L96" s="10"/>
      <c r="M96" s="11"/>
    </row>
    <row r="97" spans="1:21" ht="26.25" customHeight="1" x14ac:dyDescent="0.25">
      <c r="A97" s="12" t="s">
        <v>23</v>
      </c>
      <c r="B97" s="159" t="s">
        <v>24</v>
      </c>
      <c r="C97" s="160"/>
      <c r="D97" s="160"/>
      <c r="E97" s="160"/>
      <c r="F97" s="160"/>
      <c r="G97" s="160"/>
      <c r="H97" s="160"/>
      <c r="I97" s="160"/>
      <c r="J97" s="160"/>
      <c r="K97" s="161"/>
      <c r="L97" s="106" t="s">
        <v>25</v>
      </c>
      <c r="M97" s="107"/>
      <c r="N97" s="107"/>
      <c r="O97" s="107"/>
      <c r="P97" s="107"/>
      <c r="Q97" s="107"/>
      <c r="R97" s="107"/>
      <c r="S97" s="107"/>
      <c r="T97" s="107"/>
      <c r="U97" s="108"/>
    </row>
    <row r="98" spans="1:21" ht="49.5" customHeight="1" x14ac:dyDescent="0.25">
      <c r="A98" s="13">
        <v>1</v>
      </c>
      <c r="B98" s="109" t="s">
        <v>26</v>
      </c>
      <c r="C98" s="109"/>
      <c r="D98" s="109"/>
      <c r="E98" s="109"/>
      <c r="F98" s="109"/>
      <c r="G98" s="109"/>
      <c r="H98" s="109"/>
      <c r="I98" s="109"/>
      <c r="J98" s="109"/>
      <c r="K98" s="109"/>
      <c r="L98" s="109" t="str">
        <f>CONCATENATE(K37," (",L37,")"," белорусских рублей")</f>
        <v>4000 (четыре тысячи) белорусских рублей</v>
      </c>
      <c r="M98" s="109"/>
      <c r="N98" s="109"/>
      <c r="O98" s="109"/>
      <c r="P98" s="109"/>
      <c r="Q98" s="109"/>
      <c r="R98" s="109"/>
      <c r="S98" s="109"/>
      <c r="T98" s="109"/>
      <c r="U98" s="109"/>
    </row>
    <row r="99" spans="1:21" ht="191.25" customHeight="1" x14ac:dyDescent="0.25">
      <c r="A99" s="13">
        <v>2</v>
      </c>
      <c r="B99" s="109" t="s">
        <v>27</v>
      </c>
      <c r="C99" s="109"/>
      <c r="D99" s="109"/>
      <c r="E99" s="109"/>
      <c r="F99" s="109"/>
      <c r="G99" s="109"/>
      <c r="H99" s="109"/>
      <c r="I99" s="109"/>
      <c r="J99" s="109"/>
      <c r="K99" s="109"/>
      <c r="L99" s="109" t="str">
        <f>CONCATENATE(K43,".")</f>
        <v>Не позднее 1 месяца со дня заключения кредитного договора. Предоставление кредита производится в безналичном порядке на текущий (расчетный) счет Клиента, открытый в Банке, в т.ч. с использованием корпоративной карты;
на текущие (расчетные) счета третьих лиц в оплату расчетных документов, предоставленных клиентом; на счет, открытый в Банке / ином банке для последующего зачисления на счета работников.
.</v>
      </c>
      <c r="M99" s="109"/>
      <c r="N99" s="109"/>
      <c r="O99" s="109"/>
      <c r="P99" s="109"/>
      <c r="Q99" s="109"/>
      <c r="R99" s="109"/>
      <c r="S99" s="109"/>
      <c r="T99" s="109"/>
      <c r="U99" s="109"/>
    </row>
    <row r="100" spans="1:21" ht="119.25" customHeight="1" x14ac:dyDescent="0.25">
      <c r="A100" s="13">
        <v>3</v>
      </c>
      <c r="B100" s="109" t="s">
        <v>28</v>
      </c>
      <c r="C100" s="109"/>
      <c r="D100" s="109"/>
      <c r="E100" s="109"/>
      <c r="F100" s="109"/>
      <c r="G100" s="109"/>
      <c r="H100" s="109"/>
      <c r="I100" s="109"/>
      <c r="J100" s="109"/>
      <c r="K100" s="109"/>
      <c r="L100" s="155" t="str">
        <f>CONCATENATE(K45,".")</f>
        <v>Погашение кредита производится в сумме, указанной в графике погашения кредита (Приложение 2 к настоящему Заявлению) ежемесячно равными долями не позднее последнего рабочего дня месяца, начиная с месяца, следующего за месяцем окончания периода предоставления кредита, последний платеж - не позднее дня окончания Кредитного договора.</v>
      </c>
      <c r="M100" s="155"/>
      <c r="N100" s="155"/>
      <c r="O100" s="155"/>
      <c r="P100" s="155"/>
      <c r="Q100" s="155"/>
      <c r="R100" s="155"/>
      <c r="S100" s="155"/>
      <c r="T100" s="155"/>
      <c r="U100" s="155"/>
    </row>
    <row r="101" spans="1:21" ht="254.25" customHeight="1" x14ac:dyDescent="0.25">
      <c r="A101" s="53">
        <v>4</v>
      </c>
      <c r="B101" s="156" t="s">
        <v>119</v>
      </c>
      <c r="C101" s="157"/>
      <c r="D101" s="157"/>
      <c r="E101" s="157"/>
      <c r="F101" s="157"/>
      <c r="G101" s="157"/>
      <c r="H101" s="157"/>
      <c r="I101" s="157"/>
      <c r="J101" s="157"/>
      <c r="K101" s="158"/>
      <c r="L101" s="109" t="s">
        <v>126</v>
      </c>
      <c r="M101" s="109"/>
      <c r="N101" s="109"/>
      <c r="O101" s="109"/>
      <c r="P101" s="109"/>
      <c r="Q101" s="109"/>
      <c r="R101" s="109"/>
      <c r="S101" s="109"/>
      <c r="T101" s="109"/>
      <c r="U101" s="109"/>
    </row>
    <row r="102" spans="1:21" ht="37.5" customHeight="1" x14ac:dyDescent="0.25">
      <c r="A102" s="54"/>
      <c r="B102" s="141" t="s">
        <v>118</v>
      </c>
      <c r="C102" s="142"/>
      <c r="D102" s="142"/>
      <c r="E102" s="142"/>
      <c r="F102" s="142"/>
      <c r="G102" s="142"/>
      <c r="H102" s="142"/>
      <c r="I102" s="142"/>
      <c r="J102" s="142"/>
      <c r="K102" s="143"/>
      <c r="L102" s="152" t="str">
        <f>IF(K37=Справочник!A10,Справочник!D10,IF(K37=Справочник!A11,Справочник!D11,IF(K37=Справочник!A12,Справочник!D12,IF(K37=Справочник!A13,Справочник!D13,IF(K37=Справочник!A14,Справочник!D14,)))))</f>
        <v>529,60 BYN</v>
      </c>
      <c r="M102" s="153"/>
      <c r="N102" s="153"/>
      <c r="O102" s="153"/>
      <c r="P102" s="153"/>
      <c r="Q102" s="153"/>
      <c r="R102" s="153"/>
      <c r="S102" s="153"/>
      <c r="T102" s="153"/>
      <c r="U102" s="154"/>
    </row>
    <row r="103" spans="1:21" ht="41.25" customHeight="1" x14ac:dyDescent="0.25">
      <c r="A103" s="13">
        <v>5</v>
      </c>
      <c r="B103" s="109" t="s">
        <v>29</v>
      </c>
      <c r="C103" s="109"/>
      <c r="D103" s="109"/>
      <c r="E103" s="109"/>
      <c r="F103" s="109"/>
      <c r="G103" s="109"/>
      <c r="H103" s="109"/>
      <c r="I103" s="109"/>
      <c r="J103" s="109"/>
      <c r="K103" s="109"/>
      <c r="L103" s="109" t="s">
        <v>47</v>
      </c>
      <c r="M103" s="109"/>
      <c r="N103" s="109"/>
      <c r="O103" s="109"/>
      <c r="P103" s="109"/>
      <c r="Q103" s="109"/>
      <c r="R103" s="109"/>
      <c r="S103" s="109"/>
      <c r="T103" s="109"/>
      <c r="U103" s="109"/>
    </row>
    <row r="104" spans="1:21" ht="218.25" customHeight="1" x14ac:dyDescent="0.25">
      <c r="A104" s="13">
        <v>6</v>
      </c>
      <c r="B104" s="109" t="s">
        <v>30</v>
      </c>
      <c r="C104" s="109"/>
      <c r="D104" s="109"/>
      <c r="E104" s="109"/>
      <c r="F104" s="109"/>
      <c r="G104" s="109"/>
      <c r="H104" s="109"/>
      <c r="I104" s="109"/>
      <c r="J104" s="109"/>
      <c r="K104" s="109"/>
      <c r="L104" s="109" t="s">
        <v>49</v>
      </c>
      <c r="M104" s="109"/>
      <c r="N104" s="109"/>
      <c r="O104" s="109"/>
      <c r="P104" s="109"/>
      <c r="Q104" s="109"/>
      <c r="R104" s="109"/>
      <c r="S104" s="109"/>
      <c r="T104" s="109"/>
      <c r="U104" s="109"/>
    </row>
    <row r="105" spans="1:21" ht="32.25" customHeight="1" x14ac:dyDescent="0.25">
      <c r="A105" s="13">
        <v>7</v>
      </c>
      <c r="B105" s="109" t="s">
        <v>31</v>
      </c>
      <c r="C105" s="109"/>
      <c r="D105" s="109"/>
      <c r="E105" s="109"/>
      <c r="F105" s="109"/>
      <c r="G105" s="109"/>
      <c r="H105" s="109"/>
      <c r="I105" s="109"/>
      <c r="J105" s="109"/>
      <c r="K105" s="109"/>
      <c r="L105" s="109" t="s">
        <v>42</v>
      </c>
      <c r="M105" s="109"/>
      <c r="N105" s="109"/>
      <c r="O105" s="109"/>
      <c r="P105" s="109"/>
      <c r="Q105" s="109"/>
      <c r="R105" s="109"/>
      <c r="S105" s="109"/>
      <c r="T105" s="109"/>
      <c r="U105" s="109"/>
    </row>
    <row r="106" spans="1:21" ht="60.75" customHeight="1" x14ac:dyDescent="0.25">
      <c r="A106" s="13">
        <v>8</v>
      </c>
      <c r="B106" s="109" t="s">
        <v>72</v>
      </c>
      <c r="C106" s="109"/>
      <c r="D106" s="109"/>
      <c r="E106" s="109"/>
      <c r="F106" s="109"/>
      <c r="G106" s="109"/>
      <c r="H106" s="109"/>
      <c r="I106" s="109"/>
      <c r="J106" s="109"/>
      <c r="K106" s="109"/>
      <c r="L106" s="109" t="s">
        <v>42</v>
      </c>
      <c r="M106" s="109"/>
      <c r="N106" s="109"/>
      <c r="O106" s="109"/>
      <c r="P106" s="109"/>
      <c r="Q106" s="109"/>
      <c r="R106" s="109"/>
      <c r="S106" s="109"/>
      <c r="T106" s="109"/>
      <c r="U106" s="109"/>
    </row>
    <row r="107" spans="1:21" ht="20.25" customHeight="1" x14ac:dyDescent="0.25">
      <c r="A107" s="13">
        <v>9</v>
      </c>
      <c r="B107" s="109" t="s">
        <v>32</v>
      </c>
      <c r="C107" s="109"/>
      <c r="D107" s="109"/>
      <c r="E107" s="109"/>
      <c r="F107" s="109"/>
      <c r="G107" s="109"/>
      <c r="H107" s="109"/>
      <c r="I107" s="109"/>
      <c r="J107" s="109"/>
      <c r="K107" s="109"/>
      <c r="L107" s="109" t="s">
        <v>48</v>
      </c>
      <c r="M107" s="109"/>
      <c r="N107" s="109"/>
      <c r="O107" s="109"/>
      <c r="P107" s="109"/>
      <c r="Q107" s="109"/>
      <c r="R107" s="109"/>
      <c r="S107" s="109"/>
      <c r="T107" s="109"/>
      <c r="U107" s="109"/>
    </row>
    <row r="108" spans="1:21" ht="257.25" customHeight="1" x14ac:dyDescent="0.25">
      <c r="A108" s="13">
        <v>10</v>
      </c>
      <c r="B108" s="109" t="s">
        <v>73</v>
      </c>
      <c r="C108" s="109"/>
      <c r="D108" s="109"/>
      <c r="E108" s="109"/>
      <c r="F108" s="109"/>
      <c r="G108" s="109"/>
      <c r="H108" s="109"/>
      <c r="I108" s="109"/>
      <c r="J108" s="109"/>
      <c r="K108" s="109"/>
      <c r="L108" s="109" t="s">
        <v>87</v>
      </c>
      <c r="M108" s="109"/>
      <c r="N108" s="109"/>
      <c r="O108" s="109"/>
      <c r="P108" s="109"/>
      <c r="Q108" s="109"/>
      <c r="R108" s="109"/>
      <c r="S108" s="109"/>
      <c r="T108" s="109"/>
      <c r="U108" s="109"/>
    </row>
    <row r="109" spans="1:21" ht="84.75" customHeight="1" x14ac:dyDescent="0.25">
      <c r="A109" s="13">
        <v>11</v>
      </c>
      <c r="B109" s="109" t="s">
        <v>74</v>
      </c>
      <c r="C109" s="109"/>
      <c r="D109" s="109"/>
      <c r="E109" s="109"/>
      <c r="F109" s="109"/>
      <c r="G109" s="109"/>
      <c r="H109" s="109"/>
      <c r="I109" s="109"/>
      <c r="J109" s="109"/>
      <c r="K109" s="109"/>
      <c r="L109" s="109" t="s">
        <v>75</v>
      </c>
      <c r="M109" s="109"/>
      <c r="N109" s="109"/>
      <c r="O109" s="109"/>
      <c r="P109" s="109"/>
      <c r="Q109" s="109"/>
      <c r="R109" s="109"/>
      <c r="S109" s="109"/>
      <c r="T109" s="109"/>
      <c r="U109" s="109"/>
    </row>
    <row r="110" spans="1:21" ht="86.25" customHeight="1" x14ac:dyDescent="0.25">
      <c r="A110" s="13">
        <v>12</v>
      </c>
      <c r="B110" s="109" t="s">
        <v>76</v>
      </c>
      <c r="C110" s="109"/>
      <c r="D110" s="109"/>
      <c r="E110" s="109"/>
      <c r="F110" s="109"/>
      <c r="G110" s="109"/>
      <c r="H110" s="109"/>
      <c r="I110" s="109"/>
      <c r="J110" s="109"/>
      <c r="K110" s="109"/>
      <c r="L110" s="109" t="s">
        <v>43</v>
      </c>
      <c r="M110" s="109"/>
      <c r="N110" s="109"/>
      <c r="O110" s="109"/>
      <c r="P110" s="109"/>
      <c r="Q110" s="109"/>
      <c r="R110" s="109"/>
      <c r="S110" s="109"/>
      <c r="T110" s="109"/>
      <c r="U110" s="109"/>
    </row>
    <row r="111" spans="1:21" ht="197.25" customHeight="1" x14ac:dyDescent="0.25">
      <c r="A111" s="13">
        <v>13</v>
      </c>
      <c r="B111" s="106" t="s">
        <v>33</v>
      </c>
      <c r="C111" s="107"/>
      <c r="D111" s="107"/>
      <c r="E111" s="107"/>
      <c r="F111" s="107"/>
      <c r="G111" s="107"/>
      <c r="H111" s="107"/>
      <c r="I111" s="107"/>
      <c r="J111" s="107"/>
      <c r="K111" s="108"/>
      <c r="L111" s="109" t="s">
        <v>77</v>
      </c>
      <c r="M111" s="109"/>
      <c r="N111" s="109"/>
      <c r="O111" s="109"/>
      <c r="P111" s="109"/>
      <c r="Q111" s="109"/>
      <c r="R111" s="109"/>
      <c r="S111" s="109"/>
      <c r="T111" s="109"/>
      <c r="U111" s="109"/>
    </row>
    <row r="112" spans="1:2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</row>
  </sheetData>
  <sheetProtection password="CC71" sheet="1" objects="1" scenarios="1"/>
  <protectedRanges>
    <protectedRange sqref="L18:T18" name="Диапазон7"/>
    <protectedRange sqref="K37:L37" name="Диапазон9"/>
    <protectedRange sqref="K8:T8" name="Диапазон3"/>
    <protectedRange sqref="A64:U69" name="Диапазон1"/>
    <protectedRange sqref="G10:T10" name="Диапазон4"/>
    <protectedRange sqref="M28:T28 M12:T27" name="Диапазон8"/>
    <protectedRange sqref="L4:T4" name="Диапазон6"/>
  </protectedRanges>
  <mergeCells count="147">
    <mergeCell ref="L102:U102"/>
    <mergeCell ref="B104:K104"/>
    <mergeCell ref="L104:U104"/>
    <mergeCell ref="G81:N81"/>
    <mergeCell ref="D79:F79"/>
    <mergeCell ref="G79:N79"/>
    <mergeCell ref="B109:K109"/>
    <mergeCell ref="L109:U109"/>
    <mergeCell ref="B110:K110"/>
    <mergeCell ref="L110:U110"/>
    <mergeCell ref="L97:U97"/>
    <mergeCell ref="B98:K98"/>
    <mergeCell ref="L98:U98"/>
    <mergeCell ref="B99:K99"/>
    <mergeCell ref="L99:U99"/>
    <mergeCell ref="B100:K100"/>
    <mergeCell ref="L100:U100"/>
    <mergeCell ref="B101:K101"/>
    <mergeCell ref="L101:U101"/>
    <mergeCell ref="B97:K97"/>
    <mergeCell ref="B106:K106"/>
    <mergeCell ref="L106:U106"/>
    <mergeCell ref="B108:K108"/>
    <mergeCell ref="L108:U108"/>
    <mergeCell ref="B103:K103"/>
    <mergeCell ref="L103:U103"/>
    <mergeCell ref="B102:K102"/>
    <mergeCell ref="O78:R78"/>
    <mergeCell ref="B105:K105"/>
    <mergeCell ref="L105:U105"/>
    <mergeCell ref="A94:U94"/>
    <mergeCell ref="A95:U95"/>
    <mergeCell ref="D88:F88"/>
    <mergeCell ref="G88:N88"/>
    <mergeCell ref="O87:R87"/>
    <mergeCell ref="A91:U91"/>
    <mergeCell ref="A92:U92"/>
    <mergeCell ref="A93:U93"/>
    <mergeCell ref="O88:R88"/>
    <mergeCell ref="D87:F87"/>
    <mergeCell ref="O79:R79"/>
    <mergeCell ref="D80:F80"/>
    <mergeCell ref="G80:N80"/>
    <mergeCell ref="D84:F84"/>
    <mergeCell ref="G84:N84"/>
    <mergeCell ref="O84:R84"/>
    <mergeCell ref="D85:F85"/>
    <mergeCell ref="G85:N85"/>
    <mergeCell ref="O85:R85"/>
    <mergeCell ref="O80:R80"/>
    <mergeCell ref="D83:F83"/>
    <mergeCell ref="A19:T19"/>
    <mergeCell ref="D86:F86"/>
    <mergeCell ref="G86:N86"/>
    <mergeCell ref="O86:R86"/>
    <mergeCell ref="L20:T20"/>
    <mergeCell ref="G87:N87"/>
    <mergeCell ref="G83:N83"/>
    <mergeCell ref="O83:R83"/>
    <mergeCell ref="D81:F81"/>
    <mergeCell ref="B60:T60"/>
    <mergeCell ref="D82:F82"/>
    <mergeCell ref="G82:N82"/>
    <mergeCell ref="O82:R82"/>
    <mergeCell ref="A62:U62"/>
    <mergeCell ref="A65:U65"/>
    <mergeCell ref="A66:U66"/>
    <mergeCell ref="D75:F75"/>
    <mergeCell ref="H75:N75"/>
    <mergeCell ref="O75:R75"/>
    <mergeCell ref="D77:F77"/>
    <mergeCell ref="G77:N77"/>
    <mergeCell ref="A39:J39"/>
    <mergeCell ref="K39:T39"/>
    <mergeCell ref="I14:L14"/>
    <mergeCell ref="A14:H14"/>
    <mergeCell ref="A16:K16"/>
    <mergeCell ref="A20:K20"/>
    <mergeCell ref="A24:K24"/>
    <mergeCell ref="A26:K26"/>
    <mergeCell ref="A18:K18"/>
    <mergeCell ref="A33:J33"/>
    <mergeCell ref="K33:T33"/>
    <mergeCell ref="A35:J35"/>
    <mergeCell ref="K35:T35"/>
    <mergeCell ref="A37:J37"/>
    <mergeCell ref="B111:K111"/>
    <mergeCell ref="L111:U111"/>
    <mergeCell ref="B54:T54"/>
    <mergeCell ref="K30:T30"/>
    <mergeCell ref="B56:T56"/>
    <mergeCell ref="K31:T31"/>
    <mergeCell ref="B107:K107"/>
    <mergeCell ref="L107:U107"/>
    <mergeCell ref="A41:J41"/>
    <mergeCell ref="K41:T41"/>
    <mergeCell ref="A43:J43"/>
    <mergeCell ref="K43:T43"/>
    <mergeCell ref="A48:T48"/>
    <mergeCell ref="A49:T49"/>
    <mergeCell ref="B51:T51"/>
    <mergeCell ref="B52:T52"/>
    <mergeCell ref="B57:T57"/>
    <mergeCell ref="O77:R77"/>
    <mergeCell ref="D78:F78"/>
    <mergeCell ref="G78:N78"/>
    <mergeCell ref="A30:J30"/>
    <mergeCell ref="A72:U72"/>
    <mergeCell ref="A31:J31"/>
    <mergeCell ref="O81:R81"/>
    <mergeCell ref="A6:T6"/>
    <mergeCell ref="A8:J8"/>
    <mergeCell ref="K8:T8"/>
    <mergeCell ref="A9:T9"/>
    <mergeCell ref="A10:F10"/>
    <mergeCell ref="G10:T10"/>
    <mergeCell ref="O1:T1"/>
    <mergeCell ref="O2:T2"/>
    <mergeCell ref="A3:T3"/>
    <mergeCell ref="P4:T4"/>
    <mergeCell ref="A5:T5"/>
    <mergeCell ref="I4:K4"/>
    <mergeCell ref="L4:N4"/>
    <mergeCell ref="B58:T58"/>
    <mergeCell ref="B59:T59"/>
    <mergeCell ref="A45:J45"/>
    <mergeCell ref="K45:T45"/>
    <mergeCell ref="A47:J47"/>
    <mergeCell ref="K47:T47"/>
    <mergeCell ref="U11:U12"/>
    <mergeCell ref="A12:L12"/>
    <mergeCell ref="M12:T12"/>
    <mergeCell ref="A29:T29"/>
    <mergeCell ref="A11:T11"/>
    <mergeCell ref="L24:T24"/>
    <mergeCell ref="L26:T26"/>
    <mergeCell ref="A15:T15"/>
    <mergeCell ref="L37:T37"/>
    <mergeCell ref="A22:K22"/>
    <mergeCell ref="L18:T18"/>
    <mergeCell ref="B53:T53"/>
    <mergeCell ref="L16:T16"/>
    <mergeCell ref="B55:T55"/>
    <mergeCell ref="L22:T22"/>
    <mergeCell ref="A13:T13"/>
    <mergeCell ref="M14:Q14"/>
    <mergeCell ref="R14:T14"/>
  </mergeCells>
  <dataValidations count="1">
    <dataValidation type="list" allowBlank="1" showInputMessage="1" showErrorMessage="1" sqref="K44:T44 K46:T46 K42:T42">
      <formula1>Srok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rowBreaks count="3" manualBreakCount="3">
    <brk id="60" max="16383" man="1"/>
    <brk id="70" max="59" man="1"/>
    <brk id="89" max="5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 altText="">
                <anchor moveWithCells="1">
                  <from>
                    <xdr:col>0</xdr:col>
                    <xdr:colOff>114300</xdr:colOff>
                    <xdr:row>51</xdr:row>
                    <xdr:rowOff>1581150</xdr:rowOff>
                  </from>
                  <to>
                    <xdr:col>1</xdr:col>
                    <xdr:colOff>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 altText="">
                <anchor>
                  <from>
                    <xdr:col>0</xdr:col>
                    <xdr:colOff>104775</xdr:colOff>
                    <xdr:row>44</xdr:row>
                    <xdr:rowOff>1000125</xdr:rowOff>
                  </from>
                  <to>
                    <xdr:col>0</xdr:col>
                    <xdr:colOff>419100</xdr:colOff>
                    <xdr:row>44</xdr:row>
                    <xdr:rowOff>1257300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 altText="">
                <anchor>
                  <from>
                    <xdr:col>0</xdr:col>
                    <xdr:colOff>114300</xdr:colOff>
                    <xdr:row>51</xdr:row>
                    <xdr:rowOff>19050</xdr:rowOff>
                  </from>
                  <to>
                    <xdr:col>1</xdr:col>
                    <xdr:colOff>0</xdr:colOff>
                    <xdr:row>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 altText="">
                <anchor>
                  <from>
                    <xdr:col>0</xdr:col>
                    <xdr:colOff>133350</xdr:colOff>
                    <xdr:row>54</xdr:row>
                    <xdr:rowOff>66675</xdr:rowOff>
                  </from>
                  <to>
                    <xdr:col>1</xdr:col>
                    <xdr:colOff>19050</xdr:colOff>
                    <xdr:row>54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 altText="">
                <anchor>
                  <from>
                    <xdr:col>0</xdr:col>
                    <xdr:colOff>142875</xdr:colOff>
                    <xdr:row>53</xdr:row>
                    <xdr:rowOff>57150</xdr:rowOff>
                  </from>
                  <to>
                    <xdr:col>0</xdr:col>
                    <xdr:colOff>400050</xdr:colOff>
                    <xdr:row>53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 altText="">
                <anchor>
                  <from>
                    <xdr:col>0</xdr:col>
                    <xdr:colOff>142875</xdr:colOff>
                    <xdr:row>55</xdr:row>
                    <xdr:rowOff>38100</xdr:rowOff>
                  </from>
                  <to>
                    <xdr:col>1</xdr:col>
                    <xdr:colOff>28575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 altText="">
                <anchor>
                  <from>
                    <xdr:col>0</xdr:col>
                    <xdr:colOff>133350</xdr:colOff>
                    <xdr:row>56</xdr:row>
                    <xdr:rowOff>9525</xdr:rowOff>
                  </from>
                  <to>
                    <xdr:col>1</xdr:col>
                    <xdr:colOff>19050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 altText="">
                <anchor>
                  <from>
                    <xdr:col>0</xdr:col>
                    <xdr:colOff>152400</xdr:colOff>
                    <xdr:row>58</xdr:row>
                    <xdr:rowOff>57150</xdr:rowOff>
                  </from>
                  <to>
                    <xdr:col>1</xdr:col>
                    <xdr:colOff>38100</xdr:colOff>
                    <xdr:row>58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 altText="">
                <anchor>
                  <from>
                    <xdr:col>0</xdr:col>
                    <xdr:colOff>142875</xdr:colOff>
                    <xdr:row>56</xdr:row>
                    <xdr:rowOff>390525</xdr:rowOff>
                  </from>
                  <to>
                    <xdr:col>1</xdr:col>
                    <xdr:colOff>28575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 altText="">
                <anchor>
                  <from>
                    <xdr:col>0</xdr:col>
                    <xdr:colOff>152400</xdr:colOff>
                    <xdr:row>59</xdr:row>
                    <xdr:rowOff>57150</xdr:rowOff>
                  </from>
                  <to>
                    <xdr:col>1</xdr:col>
                    <xdr:colOff>38100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 altText="">
                <anchor>
                  <from>
                    <xdr:col>0</xdr:col>
                    <xdr:colOff>114300</xdr:colOff>
                    <xdr:row>49</xdr:row>
                    <xdr:rowOff>47625</xdr:rowOff>
                  </from>
                  <to>
                    <xdr:col>1</xdr:col>
                    <xdr:colOff>0</xdr:colOff>
                    <xdr:row>50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showInputMessage="1" showErrorMessage="1">
          <x14:formula1>
            <xm:f>Справочник!$A$4</xm:f>
          </x14:formula1>
          <xm:sqref>K31:T31</xm:sqref>
        </x14:dataValidation>
        <x14:dataValidation type="list" allowBlank="1" showInputMessage="1" showErrorMessage="1">
          <x14:formula1>
            <xm:f>Справочник!$A$1:$A$2</xm:f>
          </x14:formula1>
          <xm:sqref>I14:L14</xm:sqref>
        </x14:dataValidation>
        <x14:dataValidation type="list" allowBlank="1" showInputMessage="1" showErrorMessage="1">
          <x14:formula1>
            <xm:f>Справочник!$A$6</xm:f>
          </x14:formula1>
          <xm:sqref>K33:T33</xm:sqref>
        </x14:dataValidation>
        <x14:dataValidation type="list" allowBlank="1" showInputMessage="1" showErrorMessage="1">
          <x14:formula1>
            <xm:f>Справочник!$A$8</xm:f>
          </x14:formula1>
          <xm:sqref>K35:T35</xm:sqref>
        </x14:dataValidation>
        <x14:dataValidation type="list" allowBlank="1" showInputMessage="1" showErrorMessage="1">
          <x14:formula1>
            <xm:f>Справочник!$A$10:$A$14</xm:f>
          </x14:formula1>
          <xm:sqref>K37</xm:sqref>
        </x14:dataValidation>
        <x14:dataValidation type="list" allowBlank="1" showInputMessage="1" showErrorMessage="1">
          <x14:formula1>
            <xm:f>Справочник!$A$16</xm:f>
          </x14:formula1>
          <xm:sqref>K39:T39</xm:sqref>
        </x14:dataValidation>
        <x14:dataValidation type="list" allowBlank="1" showInputMessage="1" showErrorMessage="1">
          <x14:formula1>
            <xm:f>Справочник!$A$18</xm:f>
          </x14:formula1>
          <xm:sqref>K41:T41</xm:sqref>
        </x14:dataValidation>
        <x14:dataValidation type="list" allowBlank="1" showInputMessage="1" showErrorMessage="1">
          <x14:formula1>
            <xm:f>Справочник!$A$20</xm:f>
          </x14:formula1>
          <xm:sqref>K43:T43</xm:sqref>
        </x14:dataValidation>
        <x14:dataValidation type="list" allowBlank="1" showInputMessage="1" showErrorMessage="1">
          <x14:formula1>
            <xm:f>Справочник!$A$22</xm:f>
          </x14:formula1>
          <xm:sqref>K45:T45</xm:sqref>
        </x14:dataValidation>
        <x14:dataValidation type="list" allowBlank="1" showInputMessage="1" showErrorMessage="1">
          <x14:formula1>
            <xm:f>Справочник!$A$30</xm:f>
          </x14:formula1>
          <xm:sqref>M101:U101 L101</xm:sqref>
        </x14:dataValidation>
        <x14:dataValidation type="list" allowBlank="1" showInputMessage="1" showErrorMessage="1">
          <x14:formula1>
            <xm:f>Справочник!$H$2:$H$9</xm:f>
          </x14:formula1>
          <xm:sqref>L24</xm:sqref>
        </x14:dataValidation>
        <x14:dataValidation type="list" allowBlank="1" showInputMessage="1" showErrorMessage="1">
          <x14:formula1>
            <xm:f>Справочник!$L$2:$L$6</xm:f>
          </x14:formula1>
          <xm:sqref>L26</xm:sqref>
        </x14:dataValidation>
        <x14:dataValidation type="list" allowBlank="1" showInputMessage="1" showErrorMessage="1">
          <x14:formula1>
            <xm:f>Справочник!$U$2:$U$8</xm:f>
          </x14:formula1>
          <xm:sqref>L18:T18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selection activeCell="M14" sqref="M14"/>
    </sheetView>
  </sheetViews>
  <sheetFormatPr defaultRowHeight="15" x14ac:dyDescent="0.25"/>
  <cols>
    <col min="2" max="2" width="10.28515625" bestFit="1" customWidth="1"/>
  </cols>
  <sheetData>
    <row r="1" spans="1:21" x14ac:dyDescent="0.25">
      <c r="A1" t="s">
        <v>34</v>
      </c>
      <c r="C1" t="s">
        <v>16</v>
      </c>
      <c r="H1" s="41" t="s">
        <v>91</v>
      </c>
      <c r="L1" s="41" t="s">
        <v>100</v>
      </c>
      <c r="P1" s="41"/>
      <c r="U1" s="41" t="s">
        <v>89</v>
      </c>
    </row>
    <row r="2" spans="1:21" x14ac:dyDescent="0.25">
      <c r="A2" t="s">
        <v>35</v>
      </c>
      <c r="C2" t="s">
        <v>15</v>
      </c>
      <c r="H2" t="s">
        <v>92</v>
      </c>
      <c r="L2" t="s">
        <v>101</v>
      </c>
      <c r="U2" t="s">
        <v>106</v>
      </c>
    </row>
    <row r="3" spans="1:21" x14ac:dyDescent="0.25">
      <c r="H3" t="s">
        <v>93</v>
      </c>
      <c r="L3" t="s">
        <v>102</v>
      </c>
      <c r="U3" t="s">
        <v>107</v>
      </c>
    </row>
    <row r="4" spans="1:21" x14ac:dyDescent="0.25">
      <c r="A4" t="s">
        <v>6</v>
      </c>
      <c r="H4" t="s">
        <v>94</v>
      </c>
      <c r="L4" t="s">
        <v>103</v>
      </c>
      <c r="U4" t="s">
        <v>108</v>
      </c>
    </row>
    <row r="5" spans="1:21" x14ac:dyDescent="0.25">
      <c r="H5" t="s">
        <v>95</v>
      </c>
      <c r="L5" t="s">
        <v>104</v>
      </c>
      <c r="U5" t="s">
        <v>109</v>
      </c>
    </row>
    <row r="6" spans="1:21" x14ac:dyDescent="0.25">
      <c r="A6" t="s">
        <v>52</v>
      </c>
      <c r="H6" t="s">
        <v>96</v>
      </c>
      <c r="L6" t="s">
        <v>105</v>
      </c>
      <c r="U6" t="s">
        <v>110</v>
      </c>
    </row>
    <row r="7" spans="1:21" x14ac:dyDescent="0.25">
      <c r="H7" t="s">
        <v>97</v>
      </c>
      <c r="U7" t="s">
        <v>111</v>
      </c>
    </row>
    <row r="8" spans="1:21" x14ac:dyDescent="0.25">
      <c r="A8" t="s">
        <v>9</v>
      </c>
      <c r="H8" t="s">
        <v>98</v>
      </c>
      <c r="Q8" s="37"/>
      <c r="U8" t="s">
        <v>112</v>
      </c>
    </row>
    <row r="9" spans="1:21" x14ac:dyDescent="0.25">
      <c r="H9" t="s">
        <v>99</v>
      </c>
    </row>
    <row r="10" spans="1:21" ht="15.75" customHeight="1" x14ac:dyDescent="0.25">
      <c r="A10" s="21">
        <v>1000</v>
      </c>
      <c r="B10" t="s">
        <v>81</v>
      </c>
      <c r="D10" s="52" t="s">
        <v>120</v>
      </c>
    </row>
    <row r="11" spans="1:21" ht="15.75" customHeight="1" x14ac:dyDescent="0.25">
      <c r="A11" s="21">
        <v>2000</v>
      </c>
      <c r="B11" t="s">
        <v>82</v>
      </c>
      <c r="D11" s="52" t="s">
        <v>121</v>
      </c>
    </row>
    <row r="12" spans="1:21" ht="15.75" customHeight="1" x14ac:dyDescent="0.25">
      <c r="A12" s="21">
        <v>3000</v>
      </c>
      <c r="B12" t="s">
        <v>83</v>
      </c>
      <c r="D12" s="52" t="s">
        <v>122</v>
      </c>
    </row>
    <row r="13" spans="1:21" ht="15.75" customHeight="1" x14ac:dyDescent="0.25">
      <c r="A13" s="21">
        <v>4000</v>
      </c>
      <c r="B13" t="s">
        <v>84</v>
      </c>
      <c r="D13" s="52" t="s">
        <v>123</v>
      </c>
    </row>
    <row r="14" spans="1:21" ht="15.75" customHeight="1" x14ac:dyDescent="0.25">
      <c r="A14" s="21">
        <v>5000</v>
      </c>
      <c r="B14" t="s">
        <v>85</v>
      </c>
      <c r="D14" s="52" t="s">
        <v>124</v>
      </c>
    </row>
    <row r="16" spans="1:21" ht="15" customHeight="1" x14ac:dyDescent="0.25">
      <c r="A16" t="s">
        <v>38</v>
      </c>
    </row>
    <row r="18" spans="1:10" x14ac:dyDescent="0.25">
      <c r="A18" t="s">
        <v>125</v>
      </c>
    </row>
    <row r="20" spans="1:10" x14ac:dyDescent="0.25">
      <c r="A20" s="38" t="s">
        <v>68</v>
      </c>
    </row>
    <row r="22" spans="1:10" x14ac:dyDescent="0.25">
      <c r="A22" t="s">
        <v>51</v>
      </c>
    </row>
    <row r="24" spans="1:10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</row>
    <row r="30" spans="1:10" x14ac:dyDescent="0.25">
      <c r="A30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Заявление ИП</vt:lpstr>
      <vt:lpstr>Справочник</vt:lpstr>
      <vt:lpstr>'Заявление ИП'!Область_печати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2024-01-09T09:37:12Z</cp:lastPrinted>
  <dcterms:created xsi:type="dcterms:W3CDTF">2023-09-01T07:15:45Z</dcterms:created>
  <dcterms:modified xsi:type="dcterms:W3CDTF">2025-06-30T11:07:32Z</dcterms:modified>
</cp:coreProperties>
</file>